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TTANUN\Desktop\"/>
    </mc:Choice>
  </mc:AlternateContent>
  <bookViews>
    <workbookView xWindow="0" yWindow="0" windowWidth="28800" windowHeight="12435" firstSheet="1" activeTab="1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D69" i="66"/>
  <c r="L66" i="66"/>
  <c r="K66" i="66"/>
  <c r="J66" i="66"/>
  <c r="I66" i="66"/>
  <c r="H66" i="66"/>
  <c r="G66" i="66"/>
  <c r="F66" i="66"/>
  <c r="E66" i="66"/>
  <c r="D66" i="66"/>
  <c r="L55" i="66"/>
  <c r="K55" i="66"/>
  <c r="J55" i="66"/>
  <c r="I55" i="66"/>
  <c r="H55" i="66"/>
  <c r="G55" i="66"/>
  <c r="F55" i="66"/>
  <c r="E55" i="66"/>
  <c r="D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B18" i="90"/>
  <c r="AA18" i="90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J21" i="89"/>
  <c r="I21" i="89"/>
  <c r="H21" i="89"/>
  <c r="G21" i="89"/>
  <c r="E21" i="89"/>
  <c r="D21" i="89"/>
  <c r="C21" i="89"/>
  <c r="B21" i="89"/>
  <c r="AD20" i="89"/>
  <c r="AC20" i="89"/>
  <c r="AB20" i="89"/>
  <c r="AA20" i="89"/>
  <c r="AD19" i="89"/>
  <c r="AC19" i="89"/>
  <c r="AB19" i="89"/>
  <c r="AA19" i="89"/>
  <c r="AD18" i="89"/>
  <c r="AC18" i="89"/>
  <c r="AB18" i="89"/>
  <c r="AA18" i="89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L22" i="89" l="1"/>
  <c r="N23" i="89" s="1"/>
  <c r="AA21" i="89"/>
  <c r="AD21" i="89"/>
  <c r="B22" i="89"/>
  <c r="B25" i="89" s="1"/>
  <c r="AC21" i="89"/>
  <c r="AB21" i="89"/>
  <c r="AA21" i="90"/>
  <c r="H12" i="89"/>
  <c r="AC21" i="90"/>
  <c r="L22" i="90"/>
  <c r="L23" i="90" s="1"/>
  <c r="AD21" i="90"/>
  <c r="AB21" i="90"/>
  <c r="B22" i="90"/>
  <c r="E23" i="90" s="1"/>
  <c r="H12" i="90"/>
  <c r="I23" i="90"/>
  <c r="Q25" i="90"/>
  <c r="T23" i="90"/>
  <c r="G23" i="90"/>
  <c r="H23" i="90"/>
  <c r="R23" i="90"/>
  <c r="V25" i="90"/>
  <c r="G22" i="90"/>
  <c r="Q23" i="90"/>
  <c r="H23" i="89"/>
  <c r="G23" i="89"/>
  <c r="S23" i="89"/>
  <c r="T23" i="89"/>
  <c r="Q25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L23" i="89" l="1"/>
  <c r="L25" i="89"/>
  <c r="O23" i="89"/>
  <c r="M23" i="89"/>
  <c r="AA22" i="89"/>
  <c r="L24" i="89" s="1"/>
  <c r="D23" i="89"/>
  <c r="C23" i="89"/>
  <c r="B23" i="89"/>
  <c r="E23" i="89"/>
  <c r="M23" i="90"/>
  <c r="L25" i="90"/>
  <c r="O23" i="90"/>
  <c r="N23" i="90"/>
  <c r="D23" i="90"/>
  <c r="B23" i="90"/>
  <c r="C23" i="90"/>
  <c r="AA22" i="90"/>
  <c r="AA23" i="90" s="1"/>
  <c r="B25" i="90"/>
  <c r="G25" i="90"/>
  <c r="J23" i="90"/>
  <c r="I23" i="89"/>
  <c r="G25" i="89"/>
  <c r="J23" i="89"/>
  <c r="E8" i="27"/>
  <c r="G8" i="27"/>
  <c r="H8" i="27" s="1"/>
  <c r="G24" i="89" l="1"/>
  <c r="AA25" i="89"/>
  <c r="B24" i="89"/>
  <c r="AC23" i="89"/>
  <c r="Q24" i="89"/>
  <c r="V24" i="89"/>
  <c r="AB23" i="89"/>
  <c r="AD23" i="89"/>
  <c r="AA23" i="89"/>
  <c r="AC23" i="90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89" l="1"/>
  <c r="AA24" i="90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I171" i="78" l="1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F69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K68" i="66" l="1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<sst xmlns="http://schemas.openxmlformats.org/spreadsheetml/2006/main" count="3088" uniqueCount="580">
  <si>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</si>
  <si>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</si>
  <si>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</si>
  <si>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</si>
  <si>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</si>
  <si>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</si>
  <si>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</si>
  <si>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</si>
  <si>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</si>
  <si>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</si>
  <si>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</si>
  <si>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</si>
  <si>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</si>
  <si>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</si>
  <si>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</si>
  <si>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</si>
  <si>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</si>
  <si>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</si>
  <si>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</si>
  <si>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</si>
  <si>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</si>
  <si>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</si>
  <si>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</si>
  <si>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</si>
  <si>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</si>
  <si>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</si>
  <si>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</si>
  <si>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</si>
  <si>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</si>
  <si>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</si>
  <si>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</si>
  <si>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</si>
  <si>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</si>
  <si>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</si>
  <si>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</si>
  <si>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</si>
  <si>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</si>
  <si>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</si>
  <si>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</si>
  <si>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</si>
  <si>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</si>
  <si>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</si>
  <si>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</si>
  <si>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</si>
  <si>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</si>
  <si>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</si>
  <si>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</si>
  <si>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</si>
  <si>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</si>
  <si>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</si>
  <si>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</si>
  <si>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</si>
  <si>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</si>
  <si>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</si>
  <si>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</si>
  <si>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</si>
  <si>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</si>
  <si>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</si>
  <si>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</si>
  <si>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</si>
  <si>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</si>
  <si>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</si>
  <si>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</si>
  <si>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</si>
  <si>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</si>
  <si>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</si>
  <si>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</si>
  <si>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</si>
  <si>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</si>
  <si>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</si>
  <si>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</si>
  <si>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</si>
  <si>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</si>
  <si>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</si>
  <si>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</si>
  <si>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</si>
  <si>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</si>
  <si>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</si>
  <si>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</si>
  <si>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</si>
  <si>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</si>
  <si>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</si>
  <si>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</si>
  <si>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</si>
  <si>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</si>
  <si>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</si>
  <si>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</si>
  <si>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</si>
  <si>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</si>
  <si>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</si>
  <si>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</si>
  <si>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</si>
  <si>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</si>
  <si>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</si>
  <si>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</si>
  <si>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</si>
  <si>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</si>
  <si>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</si>
  <si>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</si>
  <si>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</si>
  <si>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</si>
  <si>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</si>
  <si>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</si>
  <si>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</si>
  <si>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</si>
  <si>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</si>
  <si>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</si>
  <si>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</si>
  <si>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</si>
  <si>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</si>
  <si>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</si>
  <si>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</si>
  <si>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</si>
  <si>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</si>
  <si>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</si>
  <si>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</si>
  <si>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</si>
  <si>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</si>
  <si>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</si>
  <si>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</si>
  <si>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</si>
  <si>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</si>
  <si>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</si>
  <si>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</si>
  <si>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</si>
  <si>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</si>
  <si>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</si>
  <si>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</si>
  <si>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</si>
  <si>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</si>
  <si>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</si>
  <si>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</si>
  <si>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</si>
  <si>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</si>
  <si>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</si>
  <si>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</si>
  <si>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</si>
  <si>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</si>
  <si>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</si>
  <si>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</si>
  <si>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</si>
  <si>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</si>
  <si>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</si>
  <si>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</si>
  <si>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</si>
  <si>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</si>
  <si>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</si>
  <si>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</si>
  <si>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</si>
  <si>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</si>
  <si>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</si>
  <si>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</si>
  <si>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</si>
  <si>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</si>
  <si>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</si>
  <si>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</si>
  <si>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</si>
  <si>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</si>
  <si>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</si>
  <si>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</si>
  <si>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</si>
  <si>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</si>
  <si>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</si>
  <si>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</si>
  <si>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</si>
  <si>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</si>
  <si>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</si>
  <si>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</si>
  <si>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</si>
  <si>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</si>
  <si>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</si>
  <si>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</si>
  <si>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</si>
  <si>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</si>
  <si>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</si>
  <si>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</si>
  <si>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</si>
  <si>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</si>
  <si>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</si>
  <si>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</si>
  <si>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</si>
  <si>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</si>
  <si>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</si>
  <si>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</si>
  <si>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</si>
  <si>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</si>
  <si>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</si>
  <si>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</si>
  <si>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</si>
  <si>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</si>
  <si>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</si>
  <si>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</si>
  <si>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</si>
  <si>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</si>
  <si>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</si>
  <si>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</si>
  <si>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</si>
  <si>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</si>
  <si>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</si>
  <si>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</si>
  <si>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</si>
  <si>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</si>
  <si>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</si>
  <si>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</si>
  <si>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</si>
  <si>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</si>
  <si>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</si>
  <si>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</si>
  <si>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</si>
  <si>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</si>
  <si>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</si>
  <si>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</si>
  <si>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</si>
  <si>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</si>
  <si>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</si>
  <si>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</si>
  <si>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</si>
  <si>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</si>
  <si>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</si>
  <si>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</si>
  <si>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</si>
  <si>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</si>
  <si>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</si>
  <si>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</si>
  <si>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</si>
  <si>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</si>
  <si>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</si>
  <si>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</si>
  <si>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</si>
  <si>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</si>
  <si>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</si>
  <si>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</si>
  <si>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</si>
  <si>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</si>
  <si>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</si>
  <si>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</si>
  <si>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</si>
  <si>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</si>
  <si>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</si>
  <si>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</si>
  <si>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</si>
  <si>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</si>
  <si>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</si>
  <si>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</si>
  <si>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</si>
  <si>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</si>
  <si>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</si>
  <si>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</si>
  <si>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</si>
  <si>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</si>
  <si>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</si>
  <si>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</si>
  <si>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</si>
  <si>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</si>
  <si>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</si>
  <si>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</si>
  <si>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</si>
  <si>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</si>
  <si>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</si>
  <si>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</si>
  <si>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</si>
  <si>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</si>
  <si>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</si>
  <si>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</si>
  <si>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</si>
  <si>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</si>
  <si>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</si>
  <si>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</si>
  <si>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</si>
  <si>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</si>
  <si>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</si>
  <si>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</si>
  <si>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</si>
  <si>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</si>
  <si>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</si>
  <si>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</si>
  <si>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</si>
  <si>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</si>
  <si>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</si>
  <si>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</si>
  <si>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</si>
  <si>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</si>
  <si>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</si>
  <si>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</si>
  <si>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</si>
  <si>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</si>
  <si>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</si>
  <si>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</si>
  <si>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</si>
  <si>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</si>
  <si>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</si>
  <si>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</si>
  <si>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</si>
  <si>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</si>
  <si>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</si>
  <si>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</si>
  <si>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</si>
  <si>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</si>
  <si>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</si>
  <si>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</si>
  <si>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</si>
  <si>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</si>
  <si>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</si>
  <si>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</si>
  <si>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</si>
  <si>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</si>
  <si>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</si>
  <si>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</si>
  <si>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</si>
  <si>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</si>
  <si>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</si>
  <si>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</si>
  <si>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</si>
  <si>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</si>
  <si>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</si>
  <si>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</si>
  <si>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</si>
  <si>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</si>
  <si>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</si>
  <si>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</si>
  <si>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</si>
  <si>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</si>
  <si>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</si>
  <si>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</si>
  <si>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</si>
  <si>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</si>
  <si>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</si>
  <si>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</si>
  <si>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</si>
  <si>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</si>
  <si>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</si>
  <si>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</si>
  <si>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</si>
  <si>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</si>
  <si>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</si>
  <si>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</si>
  <si>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</si>
  <si>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</si>
  <si>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</si>
  <si>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</si>
  <si>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</si>
  <si>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</si>
  <si>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</si>
  <si>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</si>
  <si>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</si>
  <si>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</si>
  <si>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</si>
  <si>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</si>
  <si>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</si>
  <si>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</si>
  <si>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</si>
  <si>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</si>
  <si>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</si>
  <si>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</si>
  <si>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</si>
  <si>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</si>
  <si>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</si>
  <si>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</si>
  <si>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</si>
  <si>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</si>
  <si>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</si>
  <si>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</si>
  <si>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</si>
  <si>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</si>
  <si>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</si>
  <si>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</si>
  <si>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</si>
  <si>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</si>
  <si>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</si>
  <si>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</si>
  <si>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</si>
  <si>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</si>
  <si>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</si>
  <si>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</si>
  <si>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</si>
  <si>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</si>
  <si>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</si>
  <si>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</si>
  <si>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</si>
  <si>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</si>
  <si>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</si>
  <si>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</si>
  <si>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</si>
  <si>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</si>
  <si>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</si>
  <si>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</si>
  <si>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</si>
  <si>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</si>
  <si>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</si>
  <si>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</si>
  <si>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</si>
  <si>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</si>
  <si>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</si>
  <si>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</si>
  <si>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</si>
  <si>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</si>
  <si>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</si>
  <si>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</si>
  <si>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</si>
  <si>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</si>
  <si>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</si>
  <si>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</si>
  <si>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</si>
  <si>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</si>
  <si>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</si>
  <si>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</si>
  <si>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</si>
  <si>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</si>
  <si>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</si>
  <si>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</si>
  <si>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</si>
  <si>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</si>
  <si>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</si>
  <si>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</si>
  <si>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</si>
  <si>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</si>
  <si>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</si>
  <si>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</si>
  <si>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</si>
  <si>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</si>
  <si>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</si>
  <si>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</si>
  <si>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</si>
  <si>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</si>
  <si>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</si>
  <si>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</si>
  <si>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</si>
  <si>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</si>
  <si>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</si>
  <si>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</si>
  <si>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</si>
  <si>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</si>
  <si>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</si>
  <si>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</si>
  <si>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</si>
  <si>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</si>
  <si>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</si>
  <si>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</si>
  <si>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</si>
  <si>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</si>
  <si>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</si>
  <si>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</si>
  <si>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</si>
  <si>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</si>
  <si>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</si>
  <si>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</si>
  <si>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</si>
  <si>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</si>
  <si>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</si>
  <si>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</si>
  <si>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</si>
  <si>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</si>
  <si>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</si>
  <si>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</si>
  <si>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</si>
  <si>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</si>
  <si>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</si>
  <si>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</si>
  <si>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</si>
  <si>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</si>
  <si>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</si>
  <si>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</si>
  <si>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</si>
  <si>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</si>
  <si>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</si>
  <si>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</si>
  <si>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</si>
  <si>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</si>
  <si>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</si>
  <si>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</si>
  <si>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</si>
  <si>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</si>
  <si>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</si>
  <si>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</si>
  <si>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</si>
  <si>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</si>
  <si>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</si>
  <si>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</si>
  <si>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</si>
  <si>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</si>
  <si>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</si>
  <si>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</si>
  <si>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</si>
  <si>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</si>
  <si>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</si>
  <si>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</si>
  <si>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</si>
  <si>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</si>
  <si>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</si>
  <si>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</si>
  <si>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</si>
  <si>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</si>
  <si>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</si>
  <si>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</si>
  <si>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</si>
  <si>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</si>
  <si>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</si>
  <si>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</si>
  <si>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</si>
  <si>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</si>
  <si>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</si>
  <si>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</si>
  <si>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</si>
  <si>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</si>
  <si>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</si>
  <si>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</si>
  <si>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</si>
  <si>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</si>
  <si>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</si>
  <si>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</si>
  <si>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</si>
  <si>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</si>
  <si>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</si>
  <si>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</si>
  <si>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</si>
  <si>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</si>
  <si>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</si>
  <si>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</si>
  <si>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</si>
  <si>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</si>
  <si>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</si>
  <si>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</si>
  <si>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</si>
  <si>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</si>
  <si>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</si>
  <si>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</si>
  <si>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</si>
  <si>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</si>
  <si>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</si>
  <si>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</si>
  <si>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</si>
  <si>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</si>
  <si>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</si>
  <si>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</si>
  <si>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</si>
  <si>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</si>
  <si>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</si>
  <si>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</si>
  <si>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</si>
  <si>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</si>
  <si>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</si>
  <si>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</si>
  <si>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</si>
  <si>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</si>
  <si>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</si>
  <si>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</si>
  <si>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</si>
  <si>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</si>
  <si>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</si>
  <si>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</si>
  <si>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</si>
  <si>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</si>
  <si>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</si>
  <si>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</si>
  <si>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</si>
  <si>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</si>
  <si>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</si>
  <si>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</si>
  <si>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</si>
  <si>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</si>
  <si>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</si>
  <si>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</si>
  <si>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</si>
  <si>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</si>
  <si>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</si>
  <si>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</si>
  <si>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</si>
  <si>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</si>
  <si>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</si>
  <si>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</si>
  <si>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</si>
  <si>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</si>
  <si>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</si>
  <si>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</si>
  <si>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</si>
  <si>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</si>
  <si>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</si>
  <si>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</si>
  <si>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</si>
  <si>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วิศวกรรมศาสตร์และเทคโนโลยี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</si>
</sst>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[$-D00041E]0"/>
    <numFmt numFmtId="166" formatCode="_(* #,##0.0_);_(* \(#,##0.0\);_(* &quot;-&quot;??_);_(@_)"/>
    <numFmt numFmtId="167" formatCode="0.0"/>
    <numFmt numFmtId="168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4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65" fontId="1" fillId="0" borderId="0" xfId="0" applyNumberFormat="1" applyFont="1" applyBorder="1" applyProtection="1"/>
    <xf numFmtId="165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64" fontId="3" fillId="0" borderId="0" xfId="0" applyNumberFormat="1" applyFont="1" applyProtection="1"/>
    <xf numFmtId="164" fontId="1" fillId="0" borderId="2" xfId="1" applyFont="1" applyFill="1" applyBorder="1" applyProtection="1"/>
    <xf numFmtId="164" fontId="1" fillId="0" borderId="2" xfId="1" applyFont="1" applyBorder="1" applyProtection="1"/>
    <xf numFmtId="164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64" fontId="1" fillId="2" borderId="0" xfId="1" applyFont="1" applyFill="1" applyBorder="1" applyProtection="1">
      <protection locked="0"/>
    </xf>
    <xf numFmtId="164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66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65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64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64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64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64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65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65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65" fontId="13" fillId="0" borderId="0" xfId="0" applyNumberFormat="1" applyFont="1" applyBorder="1" applyAlignment="1" applyProtection="1"/>
    <xf numFmtId="164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66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66" fontId="1" fillId="0" borderId="0" xfId="1" applyNumberFormat="1" applyFont="1" applyBorder="1" applyProtection="1"/>
    <xf numFmtId="164" fontId="1" fillId="0" borderId="0" xfId="0" applyNumberFormat="1" applyFont="1" applyFill="1" applyProtection="1"/>
    <xf numFmtId="168" fontId="1" fillId="2" borderId="1" xfId="1" applyNumberFormat="1" applyFont="1" applyFill="1" applyBorder="1" applyAlignment="1" applyProtection="1">
      <alignment vertical="center"/>
      <protection locked="0"/>
    </xf>
    <xf numFmtId="164" fontId="1" fillId="2" borderId="33" xfId="1" applyFont="1" applyFill="1" applyBorder="1" applyAlignment="1" applyProtection="1">
      <alignment vertical="center"/>
      <protection locked="0"/>
    </xf>
    <xf numFmtId="164" fontId="1" fillId="0" borderId="0" xfId="1" applyFont="1" applyProtection="1"/>
    <xf numFmtId="164" fontId="1" fillId="0" borderId="0" xfId="1" applyFont="1" applyProtection="1">
      <protection locked="0"/>
    </xf>
    <xf numFmtId="164" fontId="4" fillId="2" borderId="0" xfId="1" applyFont="1" applyFill="1" applyAlignment="1" applyProtection="1">
      <alignment horizontal="center"/>
    </xf>
    <xf numFmtId="164" fontId="4" fillId="3" borderId="0" xfId="1" applyFont="1" applyFill="1" applyAlignment="1" applyProtection="1">
      <alignment horizontal="center"/>
    </xf>
    <xf numFmtId="164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68" fontId="1" fillId="2" borderId="27" xfId="1" applyNumberFormat="1" applyFont="1" applyFill="1" applyBorder="1" applyAlignment="1" applyProtection="1">
      <alignment vertical="center"/>
      <protection locked="0"/>
    </xf>
    <xf numFmtId="164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64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64" fontId="4" fillId="0" borderId="29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/>
    </xf>
    <xf numFmtId="164" fontId="4" fillId="0" borderId="83" xfId="0" applyNumberFormat="1" applyFont="1" applyFill="1" applyBorder="1" applyAlignment="1" applyProtection="1">
      <alignment horizontal="center"/>
    </xf>
    <xf numFmtId="164" fontId="4" fillId="0" borderId="90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center"/>
    </xf>
    <xf numFmtId="164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64" fontId="1" fillId="0" borderId="33" xfId="0" applyNumberFormat="1" applyFont="1" applyFill="1" applyBorder="1" applyProtection="1"/>
    <xf numFmtId="164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64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64" fontId="1" fillId="0" borderId="79" xfId="0" applyNumberFormat="1" applyFont="1" applyFill="1" applyBorder="1" applyProtection="1"/>
    <xf numFmtId="164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64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64" fontId="3" fillId="0" borderId="30" xfId="0" applyNumberFormat="1" applyFont="1" applyFill="1" applyBorder="1" applyProtection="1"/>
    <xf numFmtId="164" fontId="3" fillId="0" borderId="33" xfId="0" applyNumberFormat="1" applyFont="1" applyFill="1" applyBorder="1" applyProtection="1"/>
    <xf numFmtId="164" fontId="3" fillId="0" borderId="84" xfId="0" applyNumberFormat="1" applyFont="1" applyFill="1" applyBorder="1" applyProtection="1"/>
    <xf numFmtId="164" fontId="3" fillId="0" borderId="91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64" fontId="1" fillId="0" borderId="30" xfId="0" applyNumberFormat="1" applyFont="1" applyFill="1" applyBorder="1" applyProtection="1"/>
    <xf numFmtId="164" fontId="1" fillId="0" borderId="91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" fillId="0" borderId="2" xfId="0" applyNumberFormat="1" applyFont="1" applyBorder="1" applyProtection="1"/>
    <xf numFmtId="164" fontId="1" fillId="0" borderId="30" xfId="1" applyFont="1" applyFill="1" applyBorder="1" applyProtection="1"/>
    <xf numFmtId="164" fontId="1" fillId="0" borderId="33" xfId="1" applyFont="1" applyFill="1" applyBorder="1" applyProtection="1"/>
    <xf numFmtId="164" fontId="1" fillId="0" borderId="84" xfId="1" applyFont="1" applyFill="1" applyBorder="1" applyProtection="1"/>
    <xf numFmtId="164" fontId="1" fillId="0" borderId="91" xfId="1" applyFont="1" applyFill="1" applyBorder="1" applyProtection="1"/>
    <xf numFmtId="164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64" fontId="3" fillId="0" borderId="30" xfId="1" applyFont="1" applyFill="1" applyBorder="1" applyProtection="1"/>
    <xf numFmtId="164" fontId="3" fillId="0" borderId="33" xfId="1" applyFont="1" applyFill="1" applyBorder="1" applyProtection="1"/>
    <xf numFmtId="164" fontId="3" fillId="0" borderId="91" xfId="1" applyFont="1" applyFill="1" applyBorder="1" applyProtection="1"/>
    <xf numFmtId="164" fontId="3" fillId="0" borderId="84" xfId="1" applyFont="1" applyFill="1" applyBorder="1" applyProtection="1"/>
    <xf numFmtId="164" fontId="3" fillId="0" borderId="0" xfId="1" applyFont="1" applyFill="1" applyBorder="1" applyProtection="1"/>
    <xf numFmtId="164" fontId="3" fillId="0" borderId="2" xfId="1" applyFont="1" applyFill="1" applyBorder="1" applyProtection="1"/>
    <xf numFmtId="0" fontId="20" fillId="0" borderId="0" xfId="0" applyFont="1" applyBorder="1" applyProtection="1"/>
    <xf numFmtId="164" fontId="20" fillId="0" borderId="30" xfId="1" applyFont="1" applyFill="1" applyBorder="1" applyProtection="1"/>
    <xf numFmtId="164" fontId="20" fillId="0" borderId="33" xfId="1" applyFont="1" applyFill="1" applyBorder="1" applyProtection="1"/>
    <xf numFmtId="164" fontId="20" fillId="0" borderId="84" xfId="1" applyFont="1" applyFill="1" applyBorder="1" applyProtection="1"/>
    <xf numFmtId="164" fontId="20" fillId="0" borderId="91" xfId="1" applyFont="1" applyFill="1" applyBorder="1" applyProtection="1"/>
    <xf numFmtId="164" fontId="20" fillId="0" borderId="0" xfId="1" applyFont="1" applyFill="1" applyBorder="1" applyProtection="1"/>
    <xf numFmtId="164" fontId="20" fillId="0" borderId="2" xfId="1" applyFont="1" applyBorder="1" applyProtection="1"/>
    <xf numFmtId="164" fontId="1" fillId="0" borderId="29" xfId="1" applyFont="1" applyFill="1" applyBorder="1" applyProtection="1"/>
    <xf numFmtId="164" fontId="1" fillId="0" borderId="34" xfId="1" applyFont="1" applyFill="1" applyBorder="1" applyProtection="1"/>
    <xf numFmtId="164" fontId="1" fillId="0" borderId="83" xfId="1" applyFont="1" applyFill="1" applyBorder="1" applyProtection="1"/>
    <xf numFmtId="164" fontId="1" fillId="0" borderId="90" xfId="1" applyFont="1" applyFill="1" applyBorder="1" applyProtection="1"/>
    <xf numFmtId="164" fontId="1" fillId="0" borderId="11" xfId="1" applyFont="1" applyFill="1" applyBorder="1" applyProtection="1"/>
    <xf numFmtId="164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64" fontId="4" fillId="0" borderId="75" xfId="1" applyFont="1" applyFill="1" applyBorder="1" applyProtection="1"/>
    <xf numFmtId="164" fontId="4" fillId="0" borderId="76" xfId="1" applyFont="1" applyFill="1" applyBorder="1" applyProtection="1"/>
    <xf numFmtId="164" fontId="4" fillId="0" borderId="86" xfId="1" applyFont="1" applyFill="1" applyBorder="1" applyProtection="1"/>
    <xf numFmtId="164" fontId="4" fillId="0" borderId="93" xfId="1" applyFont="1" applyFill="1" applyBorder="1" applyProtection="1"/>
    <xf numFmtId="164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64" fontId="4" fillId="0" borderId="41" xfId="1" applyFont="1" applyFill="1" applyBorder="1" applyProtection="1"/>
    <xf numFmtId="164" fontId="4" fillId="0" borderId="65" xfId="1" applyFont="1" applyFill="1" applyBorder="1" applyProtection="1"/>
    <xf numFmtId="164" fontId="4" fillId="0" borderId="87" xfId="1" applyFont="1" applyFill="1" applyBorder="1" applyProtection="1"/>
    <xf numFmtId="164" fontId="4" fillId="0" borderId="94" xfId="1" applyFont="1" applyFill="1" applyBorder="1" applyProtection="1"/>
    <xf numFmtId="164" fontId="4" fillId="0" borderId="42" xfId="1" applyFont="1" applyFill="1" applyBorder="1" applyProtection="1"/>
    <xf numFmtId="164" fontId="4" fillId="0" borderId="47" xfId="1" applyFont="1" applyBorder="1" applyProtection="1"/>
    <xf numFmtId="164" fontId="4" fillId="0" borderId="30" xfId="1" applyFont="1" applyFill="1" applyBorder="1" applyProtection="1"/>
    <xf numFmtId="164" fontId="4" fillId="0" borderId="33" xfId="1" applyFont="1" applyFill="1" applyBorder="1" applyProtection="1"/>
    <xf numFmtId="164" fontId="4" fillId="0" borderId="84" xfId="1" applyFont="1" applyFill="1" applyBorder="1" applyProtection="1"/>
    <xf numFmtId="164" fontId="4" fillId="0" borderId="91" xfId="1" applyFont="1" applyFill="1" applyBorder="1" applyProtection="1"/>
    <xf numFmtId="164" fontId="4" fillId="0" borderId="0" xfId="1" applyFont="1" applyFill="1" applyBorder="1" applyProtection="1"/>
    <xf numFmtId="164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64" fontId="3" fillId="0" borderId="15" xfId="1" applyFont="1" applyFill="1" applyBorder="1" applyProtection="1"/>
    <xf numFmtId="164" fontId="3" fillId="0" borderId="12" xfId="1" applyFont="1" applyFill="1" applyBorder="1" applyProtection="1"/>
    <xf numFmtId="164" fontId="3" fillId="0" borderId="88" xfId="1" applyFont="1" applyFill="1" applyBorder="1" applyProtection="1"/>
    <xf numFmtId="164" fontId="3" fillId="0" borderId="95" xfId="1" applyFont="1" applyFill="1" applyBorder="1" applyProtection="1"/>
    <xf numFmtId="164" fontId="3" fillId="0" borderId="16" xfId="1" applyFont="1" applyFill="1" applyBorder="1" applyProtection="1"/>
    <xf numFmtId="164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64" fontId="3" fillId="0" borderId="2" xfId="1" applyFont="1" applyBorder="1" applyProtection="1"/>
    <xf numFmtId="164" fontId="3" fillId="0" borderId="29" xfId="1" applyFont="1" applyFill="1" applyBorder="1" applyProtection="1"/>
    <xf numFmtId="164" fontId="3" fillId="0" borderId="34" xfId="1" applyFont="1" applyFill="1" applyBorder="1" applyProtection="1"/>
    <xf numFmtId="164" fontId="3" fillId="0" borderId="83" xfId="1" applyFont="1" applyFill="1" applyBorder="1" applyProtection="1"/>
    <xf numFmtId="164" fontId="3" fillId="0" borderId="90" xfId="1" applyFont="1" applyFill="1" applyBorder="1" applyProtection="1"/>
    <xf numFmtId="164" fontId="3" fillId="0" borderId="11" xfId="1" applyFont="1" applyFill="1" applyBorder="1" applyProtection="1"/>
    <xf numFmtId="164" fontId="3" fillId="0" borderId="13" xfId="1" applyFont="1" applyBorder="1" applyProtection="1"/>
    <xf numFmtId="164" fontId="1" fillId="0" borderId="41" xfId="1" applyFont="1" applyFill="1" applyBorder="1" applyProtection="1"/>
    <xf numFmtId="164" fontId="1" fillId="0" borderId="65" xfId="1" applyFont="1" applyFill="1" applyBorder="1" applyProtection="1"/>
    <xf numFmtId="164" fontId="1" fillId="0" borderId="94" xfId="1" applyFont="1" applyFill="1" applyBorder="1" applyProtection="1"/>
    <xf numFmtId="164" fontId="1" fillId="0" borderId="42" xfId="1" applyFont="1" applyFill="1" applyBorder="1" applyProtection="1"/>
    <xf numFmtId="164" fontId="4" fillId="0" borderId="47" xfId="1" applyFont="1" applyFill="1" applyBorder="1" applyProtection="1"/>
    <xf numFmtId="164" fontId="4" fillId="5" borderId="30" xfId="1" applyFont="1" applyFill="1" applyBorder="1" applyProtection="1"/>
    <xf numFmtId="164" fontId="4" fillId="5" borderId="91" xfId="1" applyFont="1" applyFill="1" applyBorder="1" applyProtection="1"/>
    <xf numFmtId="164" fontId="4" fillId="5" borderId="0" xfId="1" applyFont="1" applyFill="1" applyBorder="1" applyProtection="1"/>
    <xf numFmtId="164" fontId="4" fillId="0" borderId="2" xfId="1" applyFont="1" applyFill="1" applyBorder="1" applyProtection="1"/>
    <xf numFmtId="164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64" fontId="2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64" fontId="2" fillId="4" borderId="16" xfId="1" applyFont="1" applyFill="1" applyBorder="1" applyProtection="1"/>
    <xf numFmtId="164" fontId="2" fillId="4" borderId="12" xfId="1" applyFont="1" applyFill="1" applyBorder="1" applyProtection="1"/>
    <xf numFmtId="164" fontId="2" fillId="4" borderId="42" xfId="1" applyFont="1" applyFill="1" applyBorder="1" applyProtection="1"/>
    <xf numFmtId="164" fontId="2" fillId="4" borderId="65" xfId="1" applyFont="1" applyFill="1" applyBorder="1" applyProtection="1"/>
    <xf numFmtId="164" fontId="4" fillId="0" borderId="11" xfId="1" applyFont="1" applyBorder="1" applyAlignment="1" applyProtection="1">
      <alignment horizontal="center"/>
    </xf>
    <xf numFmtId="164" fontId="4" fillId="0" borderId="12" xfId="1" applyFont="1" applyBorder="1" applyAlignment="1" applyProtection="1">
      <alignment horizontal="center"/>
    </xf>
    <xf numFmtId="164" fontId="4" fillId="0" borderId="13" xfId="1" applyFont="1" applyBorder="1" applyAlignment="1" applyProtection="1">
      <alignment horizontal="center"/>
    </xf>
    <xf numFmtId="164" fontId="4" fillId="0" borderId="0" xfId="1" applyFont="1" applyBorder="1" applyAlignment="1" applyProtection="1">
      <alignment horizontal="center"/>
    </xf>
    <xf numFmtId="164" fontId="4" fillId="0" borderId="33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167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64" fontId="1" fillId="2" borderId="2" xfId="1" applyFont="1" applyFill="1" applyBorder="1" applyProtection="1">
      <protection locked="0"/>
    </xf>
    <xf numFmtId="165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65" fontId="1" fillId="0" borderId="33" xfId="0" applyNumberFormat="1" applyFont="1" applyFill="1" applyBorder="1" applyProtection="1"/>
    <xf numFmtId="164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64" fontId="1" fillId="2" borderId="66" xfId="1" applyFont="1" applyFill="1" applyBorder="1" applyProtection="1">
      <protection locked="0"/>
    </xf>
    <xf numFmtId="164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64" fontId="1" fillId="0" borderId="2" xfId="1" applyFont="1" applyBorder="1" applyAlignment="1" applyProtection="1">
      <alignment vertical="center"/>
    </xf>
    <xf numFmtId="164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64" fontId="4" fillId="0" borderId="7" xfId="1" applyFont="1" applyBorder="1" applyAlignment="1" applyProtection="1">
      <alignment horizontal="center"/>
    </xf>
    <xf numFmtId="164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40625" defaultRowHeight="18.75" x14ac:dyDescent="0.3"/>
  <cols>
    <col min="1" max="1" width="12.42578125" style="15" customWidth="1"/>
    <col min="2" max="2" width="45.28515625" style="15" bestFit="1" customWidth="1"/>
    <col min="3" max="3" width="7.85546875" style="74" bestFit="1" customWidth="1"/>
    <col min="4" max="12" width="15.7109375" style="23" customWidth="1"/>
    <col min="13" max="13" width="3.140625" style="302" bestFit="1" customWidth="1"/>
    <col min="14" max="16384" width="9.1406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วิทยาศาสตร์กายภาพ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วิศวกรรมศาสตร์และเทคโนโลยี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>
        <f>A!D11</f>
        <v>742.45</v>
      </c>
      <c r="G7" s="196"/>
      <c r="H7" s="194"/>
      <c r="I7" s="195">
        <f>A!D12</f>
        <v>1098.25</v>
      </c>
      <c r="J7" s="45"/>
      <c r="K7" s="197"/>
      <c r="L7" s="198">
        <f>A!D13</f>
        <v>1319.8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>
        <f>F8/F7</f>
        <v>0</v>
      </c>
      <c r="G9" s="205"/>
      <c r="H9" s="203"/>
      <c r="I9" s="204">
        <f>I8/I7</f>
        <v>0</v>
      </c>
      <c r="J9" s="200"/>
      <c r="K9" s="206"/>
      <c r="L9" s="207">
        <f>L8/L7</f>
        <v>0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56.2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40625" defaultRowHeight="18.75" x14ac:dyDescent="0.3"/>
  <cols>
    <col min="1" max="1" width="15" style="15" customWidth="1"/>
    <col min="2" max="2" width="6.7109375" style="17" customWidth="1"/>
    <col min="3" max="3" width="6.7109375" style="86" customWidth="1"/>
    <col min="4" max="5" width="6.7109375" style="15" customWidth="1"/>
    <col min="6" max="6" width="46.28515625" style="15" customWidth="1"/>
    <col min="7" max="7" width="10.42578125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40625" defaultRowHeight="18.75" x14ac:dyDescent="0.3"/>
  <cols>
    <col min="1" max="1" width="15" style="15" customWidth="1"/>
    <col min="2" max="2" width="6.7109375" style="17" customWidth="1"/>
    <col min="3" max="3" width="6.7109375" style="86" customWidth="1"/>
    <col min="4" max="5" width="6.7109375" style="15" customWidth="1"/>
    <col min="6" max="6" width="46.28515625" style="15" customWidth="1"/>
    <col min="7" max="7" width="10.42578125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40625" defaultRowHeight="18.75" x14ac:dyDescent="0.3"/>
  <cols>
    <col min="1" max="1" width="15" style="15" customWidth="1"/>
    <col min="2" max="2" width="6.7109375" style="17" customWidth="1"/>
    <col min="3" max="3" width="6.7109375" style="86" customWidth="1"/>
    <col min="4" max="5" width="6.7109375" style="15" customWidth="1"/>
    <col min="6" max="6" width="46.28515625" style="15" customWidth="1"/>
    <col min="7" max="7" width="10.42578125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40625" defaultRowHeight="18.75" x14ac:dyDescent="0.3"/>
  <cols>
    <col min="1" max="1" width="15" style="15" customWidth="1"/>
    <col min="2" max="2" width="6.7109375" style="17" customWidth="1"/>
    <col min="3" max="3" width="6.7109375" style="86" customWidth="1"/>
    <col min="4" max="5" width="6.7109375" style="15" customWidth="1"/>
    <col min="6" max="6" width="46.28515625" style="15" customWidth="1"/>
    <col min="7" max="7" width="10.42578125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40625" defaultRowHeight="18.75" x14ac:dyDescent="0.3"/>
  <cols>
    <col min="1" max="1" width="15" style="15" customWidth="1"/>
    <col min="2" max="2" width="6.7109375" style="17" customWidth="1"/>
    <col min="3" max="3" width="6.7109375" style="86" customWidth="1"/>
    <col min="4" max="5" width="6.7109375" style="15" customWidth="1"/>
    <col min="6" max="6" width="46.28515625" style="15" customWidth="1"/>
    <col min="7" max="7" width="10.42578125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40625" defaultRowHeight="18.75" x14ac:dyDescent="0.3"/>
  <cols>
    <col min="1" max="1" width="15" style="15" customWidth="1"/>
    <col min="2" max="2" width="9.5703125" style="17" customWidth="1"/>
    <col min="3" max="3" width="9.140625" style="86"/>
    <col min="4" max="4" width="9.140625" style="15"/>
    <col min="5" max="5" width="47.85546875" style="15" customWidth="1"/>
    <col min="6" max="7" width="11" style="74" hidden="1" customWidth="1"/>
    <col min="8" max="8" width="1.140625" style="15" customWidth="1"/>
    <col min="9" max="10" width="15.7109375" style="1" customWidth="1"/>
    <col min="11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40625" defaultRowHeight="18.75" x14ac:dyDescent="0.3"/>
  <cols>
    <col min="1" max="1" width="15" style="15" customWidth="1"/>
    <col min="2" max="2" width="9.5703125" style="17" customWidth="1"/>
    <col min="3" max="3" width="9.140625" style="86"/>
    <col min="4" max="4" width="9.140625" style="15"/>
    <col min="5" max="5" width="47.85546875" style="15" customWidth="1"/>
    <col min="6" max="7" width="11" style="74" hidden="1" customWidth="1"/>
    <col min="8" max="8" width="1.140625" style="15" customWidth="1"/>
    <col min="9" max="10" width="15.7109375" style="1" customWidth="1"/>
    <col min="11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40625" defaultRowHeight="18.75" x14ac:dyDescent="0.3"/>
  <cols>
    <col min="1" max="1" width="15" style="15" customWidth="1"/>
    <col min="2" max="2" width="9.5703125" style="17" customWidth="1"/>
    <col min="3" max="3" width="9.140625" style="86"/>
    <col min="4" max="4" width="9.140625" style="15"/>
    <col min="5" max="5" width="47.85546875" style="15" customWidth="1"/>
    <col min="6" max="7" width="11" style="74" hidden="1" customWidth="1"/>
    <col min="8" max="8" width="1.140625" style="15" customWidth="1"/>
    <col min="9" max="10" width="15.7109375" style="1" customWidth="1"/>
    <col min="11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topLeftCell="A145" workbookViewId="0">
      <selection activeCell="I157" sqref="I157"/>
    </sheetView>
  </sheetViews>
  <sheetFormatPr defaultColWidth="9.140625" defaultRowHeight="18.75" x14ac:dyDescent="0.3"/>
  <cols>
    <col min="1" max="1" width="15" style="15" customWidth="1"/>
    <col min="2" max="2" width="9.5703125" style="15" customWidth="1"/>
    <col min="3" max="3" width="9.140625" style="86"/>
    <col min="4" max="4" width="9.140625" style="15"/>
    <col min="5" max="5" width="54.85546875" style="15" customWidth="1"/>
    <col min="6" max="6" width="11" style="74" hidden="1" customWidth="1"/>
    <col min="7" max="7" width="8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วิศวกรรมศาสตร์และเทคโนโลยี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Q162" sqref="Q162"/>
    </sheetView>
  </sheetViews>
  <sheetFormatPr defaultColWidth="9.140625" defaultRowHeight="18.75" x14ac:dyDescent="0.3"/>
  <cols>
    <col min="1" max="1" width="15" style="15" customWidth="1"/>
    <col min="2" max="2" width="9.5703125" style="15" customWidth="1"/>
    <col min="3" max="3" width="9.140625" style="86"/>
    <col min="4" max="4" width="9.140625" style="15"/>
    <col min="5" max="5" width="54.85546875" style="15" customWidth="1"/>
    <col min="6" max="6" width="11" style="74" hidden="1" customWidth="1"/>
    <col min="7" max="7" width="8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วิศวกรรมศาสตร์และเทคโนโลยี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workbookViewId="0">
      <selection activeCell="B24" sqref="B24"/>
    </sheetView>
  </sheetViews>
  <sheetFormatPr defaultColWidth="9.140625" defaultRowHeight="18.75" x14ac:dyDescent="0.3"/>
  <cols>
    <col min="1" max="1" width="36.28515625" style="15" customWidth="1"/>
    <col min="2" max="2" width="19.5703125" style="15" customWidth="1"/>
    <col min="3" max="3" width="19.7109375" style="15" customWidth="1"/>
    <col min="4" max="4" width="20.85546875" style="15" customWidth="1"/>
    <col min="5" max="5" width="11.140625" style="15" customWidth="1"/>
    <col min="6" max="6" width="16" style="15" bestFit="1" customWidth="1"/>
    <col min="7" max="7" width="10.7109375" style="15" bestFit="1" customWidth="1"/>
    <col min="8" max="8" width="13.5703125" style="15" bestFit="1" customWidth="1"/>
    <col min="9" max="9" width="15.140625" style="15" bestFit="1" customWidth="1"/>
    <col min="10" max="10" width="10.85546875" style="15" customWidth="1"/>
    <col min="11" max="11" width="9.28515625" style="15" customWidth="1"/>
    <col min="12" max="12" width="10.7109375" style="15" bestFit="1" customWidth="1"/>
    <col min="13" max="13" width="13.5703125" style="15" bestFit="1" customWidth="1"/>
    <col min="14" max="14" width="15.140625" style="15" bestFit="1" customWidth="1"/>
    <col min="15" max="16384" width="9.1406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42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41" t="str">
        <f>B3</f>
        <v>วิศวกรรมศาสตร์และเทคโนโลยี</v>
      </c>
      <c r="C8" s="442"/>
      <c r="D8" s="443"/>
    </row>
    <row r="9" spans="1:6" s="25" customFormat="1" ht="21.75" customHeight="1" x14ac:dyDescent="0.3">
      <c r="A9" s="433" t="s">
        <v>577</v>
      </c>
      <c r="B9" s="435" t="s">
        <v>20</v>
      </c>
      <c r="C9" s="437" t="s">
        <v>21</v>
      </c>
      <c r="D9" s="439" t="s">
        <v>22</v>
      </c>
    </row>
    <row r="10" spans="1:6" s="74" customFormat="1" x14ac:dyDescent="0.3">
      <c r="A10" s="434"/>
      <c r="B10" s="436"/>
      <c r="C10" s="438"/>
      <c r="D10" s="440"/>
    </row>
    <row r="11" spans="1:6" s="74" customFormat="1" x14ac:dyDescent="0.3">
      <c r="A11" s="18" t="s">
        <v>572</v>
      </c>
      <c r="B11" s="167">
        <v>460</v>
      </c>
      <c r="C11" s="168">
        <v>14849</v>
      </c>
      <c r="D11" s="424">
        <f>C11/$B$15</f>
        <v>742.45</v>
      </c>
    </row>
    <row r="12" spans="1:6" s="74" customFormat="1" x14ac:dyDescent="0.3">
      <c r="A12" s="18" t="s">
        <v>573</v>
      </c>
      <c r="B12" s="167">
        <v>700</v>
      </c>
      <c r="C12" s="168">
        <v>21965</v>
      </c>
      <c r="D12" s="424">
        <f>C12/$B$15</f>
        <v>1098.25</v>
      </c>
    </row>
    <row r="13" spans="1:6" s="74" customFormat="1" ht="19.5" thickBot="1" x14ac:dyDescent="0.35">
      <c r="A13" s="174" t="s">
        <v>574</v>
      </c>
      <c r="B13" s="175">
        <v>817</v>
      </c>
      <c r="C13" s="176">
        <v>26396</v>
      </c>
      <c r="D13" s="425">
        <f>C13/$B$15</f>
        <v>1319.8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>
        <v>20</v>
      </c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3" t="s">
        <v>577</v>
      </c>
      <c r="B19" s="448" t="s">
        <v>576</v>
      </c>
      <c r="C19" s="449"/>
    </row>
    <row r="20" spans="1:4" x14ac:dyDescent="0.3">
      <c r="A20" s="434"/>
      <c r="B20" s="450"/>
      <c r="C20" s="451"/>
    </row>
    <row r="21" spans="1:4" x14ac:dyDescent="0.3">
      <c r="A21" s="18" t="s">
        <v>572</v>
      </c>
      <c r="B21" s="452">
        <v>466</v>
      </c>
      <c r="C21" s="453"/>
    </row>
    <row r="22" spans="1:4" x14ac:dyDescent="0.3">
      <c r="A22" s="18" t="s">
        <v>573</v>
      </c>
      <c r="B22" s="444">
        <v>740</v>
      </c>
      <c r="C22" s="445"/>
    </row>
    <row r="23" spans="1:4" ht="19.5" thickBot="1" x14ac:dyDescent="0.35">
      <c r="A23" s="174" t="s">
        <v>574</v>
      </c>
      <c r="B23" s="446">
        <v>1003</v>
      </c>
      <c r="C23" s="447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B22:C22"/>
    <mergeCell ref="B23:C23"/>
    <mergeCell ref="A19:A20"/>
    <mergeCell ref="B19:C20"/>
    <mergeCell ref="B21:C21"/>
    <mergeCell ref="A9:A10"/>
    <mergeCell ref="B9:B10"/>
    <mergeCell ref="C9:C10"/>
    <mergeCell ref="D9:D10"/>
    <mergeCell ref="B8:D8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B4" sqref="B4"/>
    </sheetView>
  </sheetViews>
  <sheetFormatPr defaultColWidth="9.140625" defaultRowHeight="18.75" x14ac:dyDescent="0.3"/>
  <cols>
    <col min="1" max="1" width="15" style="15" customWidth="1"/>
    <col min="2" max="2" width="9.5703125" style="15" customWidth="1"/>
    <col min="3" max="3" width="9.140625" style="86"/>
    <col min="4" max="4" width="9.140625" style="15"/>
    <col min="5" max="5" width="54.85546875" style="15" customWidth="1"/>
    <col min="6" max="6" width="11" style="74" hidden="1" customWidth="1"/>
    <col min="7" max="7" width="8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วิศวกรรมศาสตร์และเทคโนโลยี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workbookViewId="0">
      <selection activeCell="B3" sqref="B3"/>
    </sheetView>
  </sheetViews>
  <sheetFormatPr defaultColWidth="9.140625" defaultRowHeight="18.75" x14ac:dyDescent="0.3"/>
  <cols>
    <col min="1" max="1" width="15" style="15" customWidth="1"/>
    <col min="2" max="2" width="13.42578125" style="15" customWidth="1"/>
    <col min="3" max="3" width="11.5703125" style="86" customWidth="1"/>
    <col min="4" max="4" width="4.42578125" style="15" bestFit="1" customWidth="1"/>
    <col min="5" max="5" width="46.140625" style="15" bestFit="1" customWidth="1"/>
    <col min="6" max="7" width="11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วิศวกรรมศาสตร์และเทคโนโลยี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/>
      <c r="C28" s="366"/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sheetProtection algorithmName="SHA-512" hashValue="3xbrQNrnlhU15fT8tjJ5hCgEnP5CZR2zBJHSiAcFym9eU29cFOWJJyNJdFpnoOp+xaCqPP2tQV4adVUsnILK2g==" saltValue="1XENxLevg1csclw29mzObA==" spinCount="100000" sheet="1" objects="1" scenarios="1"/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40625" defaultRowHeight="18.75" x14ac:dyDescent="0.3"/>
  <cols>
    <col min="1" max="1" width="15" style="15" customWidth="1"/>
    <col min="2" max="2" width="9.140625" style="15" customWidth="1"/>
    <col min="3" max="3" width="9.140625" style="15"/>
    <col min="4" max="4" width="7.28515625" style="15" bestFit="1" customWidth="1"/>
    <col min="5" max="5" width="10.28515625" style="15" customWidth="1"/>
    <col min="6" max="6" width="25.42578125" style="15" customWidth="1"/>
    <col min="7" max="7" width="10" style="15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วิศวกรรมศาสตร์และเทคโนโลยี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40625" defaultRowHeight="18.75" x14ac:dyDescent="0.3"/>
  <cols>
    <col min="1" max="1" width="15" style="15" customWidth="1"/>
    <col min="2" max="2" width="9.140625" style="15" customWidth="1"/>
    <col min="3" max="3" width="9.140625" style="15"/>
    <col min="4" max="4" width="7.28515625" style="15" bestFit="1" customWidth="1"/>
    <col min="5" max="5" width="10.28515625" style="15" customWidth="1"/>
    <col min="6" max="6" width="25.42578125" style="15" customWidth="1"/>
    <col min="7" max="7" width="10" style="15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วิศวกรรมศาสตร์และเทคโนโลยี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40625" defaultRowHeight="18.75" x14ac:dyDescent="0.3"/>
  <cols>
    <col min="1" max="1" width="15" style="15" customWidth="1"/>
    <col min="2" max="2" width="9.140625" style="15" customWidth="1"/>
    <col min="3" max="3" width="9.140625" style="15"/>
    <col min="4" max="4" width="7.28515625" style="15" bestFit="1" customWidth="1"/>
    <col min="5" max="5" width="10.28515625" style="15" customWidth="1"/>
    <col min="6" max="6" width="25.42578125" style="15" customWidth="1"/>
    <col min="7" max="7" width="10" style="15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วิศวกรรมศาสตร์และเทคโนโลยี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5" x14ac:dyDescent="0.25"/>
  <cols>
    <col min="20" max="20" width="46.7109375" bestFit="1" customWidth="1"/>
    <col min="24" max="24" width="10.7109375" bestFit="1" customWidth="1"/>
  </cols>
  <sheetData>
    <row r="1" spans="1:24" x14ac:dyDescent="0.25">
      <c r="A1" t="s">
        <v>59</v>
      </c>
    </row>
    <row r="2" spans="1:24" x14ac:dyDescent="0.25">
      <c r="A2" t="s">
        <v>42</v>
      </c>
    </row>
    <row r="3" spans="1:24" x14ac:dyDescent="0.25">
      <c r="A3" t="s">
        <v>49</v>
      </c>
    </row>
    <row r="4" spans="1:24" x14ac:dyDescent="0.25">
      <c r="A4" t="s">
        <v>50</v>
      </c>
    </row>
    <row r="7" spans="1:24" x14ac:dyDescent="0.25">
      <c r="A7" t="s">
        <v>137</v>
      </c>
      <c r="H7" t="s">
        <v>137</v>
      </c>
      <c r="M7" t="s">
        <v>538</v>
      </c>
    </row>
    <row r="8" spans="1:24" x14ac:dyDescent="0.25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5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5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5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5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5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5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5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5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5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5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5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5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5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5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5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5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5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5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5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5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5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5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5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5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5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5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5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5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5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5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5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5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5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5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5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5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5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5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5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5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5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5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5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5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5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5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5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5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5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5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5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5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5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5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5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5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5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5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5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5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5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5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5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5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5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5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5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5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5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5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5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5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5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5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5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5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5">
      <c r="A87" t="s">
        <v>166</v>
      </c>
      <c r="E87" t="s">
        <v>170</v>
      </c>
    </row>
    <row r="88" spans="1:8" x14ac:dyDescent="0.25">
      <c r="A88" t="s">
        <v>43</v>
      </c>
      <c r="E88" t="s">
        <v>171</v>
      </c>
    </row>
    <row r="89" spans="1:8" x14ac:dyDescent="0.25">
      <c r="A89" t="s">
        <v>167</v>
      </c>
      <c r="E89" t="s">
        <v>172</v>
      </c>
    </row>
    <row r="90" spans="1:8" x14ac:dyDescent="0.25">
      <c r="A90" t="s">
        <v>168</v>
      </c>
      <c r="E90" t="s">
        <v>173</v>
      </c>
    </row>
    <row r="91" spans="1:8" x14ac:dyDescent="0.25">
      <c r="A91" t="s">
        <v>177</v>
      </c>
    </row>
    <row r="92" spans="1:8" x14ac:dyDescent="0.25">
      <c r="A92" t="s">
        <v>169</v>
      </c>
    </row>
    <row r="95" spans="1:8" x14ac:dyDescent="0.25">
      <c r="A95" t="s">
        <v>334</v>
      </c>
      <c r="B95" t="s">
        <v>336</v>
      </c>
    </row>
    <row r="96" spans="1:8" x14ac:dyDescent="0.25">
      <c r="A96" t="s">
        <v>367</v>
      </c>
      <c r="B96" t="s">
        <v>368</v>
      </c>
    </row>
    <row r="98" spans="1:2" x14ac:dyDescent="0.25">
      <c r="A98" t="s">
        <v>333</v>
      </c>
      <c r="B98" t="s">
        <v>337</v>
      </c>
    </row>
    <row r="99" spans="1:2" x14ac:dyDescent="0.25">
      <c r="A99" t="s">
        <v>335</v>
      </c>
      <c r="B99" t="s">
        <v>339</v>
      </c>
    </row>
    <row r="100" spans="1:2" x14ac:dyDescent="0.25">
      <c r="A100" t="s">
        <v>341</v>
      </c>
      <c r="B100" t="s">
        <v>342</v>
      </c>
    </row>
    <row r="101" spans="1:2" x14ac:dyDescent="0.25">
      <c r="A101" t="s">
        <v>343</v>
      </c>
      <c r="B101" t="s">
        <v>344</v>
      </c>
    </row>
    <row r="102" spans="1:2" x14ac:dyDescent="0.25">
      <c r="A102" t="s">
        <v>345</v>
      </c>
      <c r="B102" t="s">
        <v>346</v>
      </c>
    </row>
    <row r="103" spans="1:2" x14ac:dyDescent="0.25">
      <c r="A103" t="s">
        <v>347</v>
      </c>
      <c r="B103" t="s">
        <v>348</v>
      </c>
    </row>
    <row r="104" spans="1:2" x14ac:dyDescent="0.25">
      <c r="A104" t="s">
        <v>338</v>
      </c>
      <c r="B104" t="s">
        <v>340</v>
      </c>
    </row>
    <row r="105" spans="1:2" x14ac:dyDescent="0.25">
      <c r="A105" t="s">
        <v>349</v>
      </c>
      <c r="B105" t="s">
        <v>350</v>
      </c>
    </row>
    <row r="106" spans="1:2" x14ac:dyDescent="0.25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L11" sqref="L11"/>
    </sheetView>
  </sheetViews>
  <sheetFormatPr defaultColWidth="9.140625" defaultRowHeight="18.75" x14ac:dyDescent="0.3"/>
  <cols>
    <col min="1" max="1" width="30.5703125" style="15" customWidth="1"/>
    <col min="2" max="2" width="10.85546875" style="15" customWidth="1"/>
    <col min="3" max="3" width="10.5703125" style="15" customWidth="1"/>
    <col min="4" max="4" width="10.85546875" style="15" customWidth="1"/>
    <col min="5" max="5" width="12" style="15" customWidth="1"/>
    <col min="6" max="6" width="0.5703125" style="15" customWidth="1"/>
    <col min="7" max="7" width="11.5703125" style="15" customWidth="1"/>
    <col min="8" max="8" width="11.28515625" style="15" customWidth="1"/>
    <col min="9" max="9" width="10.7109375" style="15" customWidth="1"/>
    <col min="10" max="10" width="10" style="15" customWidth="1"/>
    <col min="11" max="11" width="0.5703125" style="15" customWidth="1"/>
    <col min="12" max="12" width="10.7109375" style="15" customWidth="1"/>
    <col min="13" max="13" width="10.85546875" style="15" customWidth="1"/>
    <col min="14" max="14" width="10.42578125" style="15" customWidth="1"/>
    <col min="15" max="15" width="10" style="15" customWidth="1"/>
    <col min="16" max="16" width="0.5703125" style="15" customWidth="1"/>
    <col min="17" max="17" width="10.42578125" style="15" customWidth="1"/>
    <col min="18" max="18" width="11.42578125" style="15" customWidth="1"/>
    <col min="19" max="19" width="10.7109375" style="15" customWidth="1"/>
    <col min="20" max="20" width="10" style="15" customWidth="1"/>
    <col min="21" max="21" width="0.5703125" style="15" customWidth="1"/>
    <col min="22" max="22" width="11" style="15" customWidth="1"/>
    <col min="23" max="23" width="10.7109375" style="15" customWidth="1"/>
    <col min="24" max="24" width="11.28515625" style="15" customWidth="1"/>
    <col min="25" max="25" width="10" style="15" customWidth="1"/>
    <col min="26" max="26" width="0.5703125" style="15" customWidth="1"/>
    <col min="27" max="28" width="11.140625" style="15" customWidth="1"/>
    <col min="29" max="29" width="11" style="15" customWidth="1"/>
    <col min="30" max="30" width="10" style="15" customWidth="1"/>
    <col min="31" max="16384" width="9.1406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วิศวกรรมศาสตร์และเทคโนโลยี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>
        <v>33</v>
      </c>
      <c r="E9" s="309"/>
      <c r="F9" s="384"/>
      <c r="G9" s="307"/>
      <c r="H9" s="318">
        <f>SUM(B9:G9)</f>
        <v>33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>
        <v>7</v>
      </c>
      <c r="E11" s="312"/>
      <c r="F11" s="385"/>
      <c r="G11" s="310"/>
      <c r="H11" s="319">
        <f t="shared" si="0"/>
        <v>7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40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40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5">
      <c r="A16" s="477"/>
      <c r="B16" s="459" t="s">
        <v>3</v>
      </c>
      <c r="C16" s="460"/>
      <c r="D16" s="460"/>
      <c r="E16" s="460"/>
      <c r="F16" s="382"/>
      <c r="G16" s="459" t="s">
        <v>239</v>
      </c>
      <c r="H16" s="460"/>
      <c r="I16" s="460"/>
      <c r="J16" s="460"/>
      <c r="K16" s="382"/>
      <c r="L16" s="459" t="s">
        <v>238</v>
      </c>
      <c r="M16" s="460"/>
      <c r="N16" s="460"/>
      <c r="O16" s="460"/>
      <c r="P16" s="379"/>
      <c r="Q16" s="461" t="s">
        <v>25</v>
      </c>
      <c r="R16" s="462"/>
      <c r="S16" s="462"/>
      <c r="T16" s="462"/>
      <c r="U16" s="379"/>
      <c r="V16" s="461" t="s">
        <v>26</v>
      </c>
      <c r="W16" s="462"/>
      <c r="X16" s="462"/>
      <c r="Y16" s="462"/>
      <c r="Z16" s="379"/>
      <c r="AA16" s="461" t="s">
        <v>4</v>
      </c>
      <c r="AB16" s="462"/>
      <c r="AC16" s="462"/>
      <c r="AD16" s="468"/>
    </row>
    <row r="17" spans="1:30" s="41" customFormat="1" ht="56.2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>
        <v>4</v>
      </c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4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>
        <v>26</v>
      </c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26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>
        <v>3</v>
      </c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3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33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33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380"/>
      <c r="G22" s="454">
        <f>SUM(G21:J21)</f>
        <v>0</v>
      </c>
      <c r="H22" s="455"/>
      <c r="I22" s="455"/>
      <c r="J22" s="455"/>
      <c r="K22" s="380"/>
      <c r="L22" s="454">
        <f>SUM(L21:O21)</f>
        <v>33</v>
      </c>
      <c r="M22" s="455"/>
      <c r="N22" s="455"/>
      <c r="O22" s="455"/>
      <c r="P22" s="380"/>
      <c r="Q22" s="454">
        <f>SUM(Q21:T21)</f>
        <v>0</v>
      </c>
      <c r="R22" s="455"/>
      <c r="S22" s="455"/>
      <c r="T22" s="455"/>
      <c r="U22" s="380"/>
      <c r="V22" s="454">
        <f>SUM(V21:Y21)</f>
        <v>0</v>
      </c>
      <c r="W22" s="455"/>
      <c r="X22" s="455"/>
      <c r="Y22" s="455"/>
      <c r="Z22" s="380"/>
      <c r="AA22" s="454">
        <f>SUM(AA21:AD21)</f>
        <v>33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>
        <f>L21/$L$22</f>
        <v>0</v>
      </c>
      <c r="M23" s="6">
        <f>M21/$L$22</f>
        <v>0</v>
      </c>
      <c r="N23" s="6">
        <f>N21/$L$22</f>
        <v>0</v>
      </c>
      <c r="O23" s="46">
        <f>O21/$L$22</f>
        <v>1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>
        <f>AA21/$AA$22</f>
        <v>0</v>
      </c>
      <c r="AB23" s="6">
        <f>AB21/$AA$22</f>
        <v>0</v>
      </c>
      <c r="AC23" s="6">
        <f>AC21/$AA$22</f>
        <v>0</v>
      </c>
      <c r="AD23" s="48">
        <f>AD21/$AA$22</f>
        <v>1</v>
      </c>
    </row>
    <row r="24" spans="1:30" ht="19.5" thickBot="1" x14ac:dyDescent="0.35">
      <c r="A24" s="472"/>
      <c r="B24" s="456">
        <f>B22/$AA$22</f>
        <v>0</v>
      </c>
      <c r="C24" s="457"/>
      <c r="D24" s="457"/>
      <c r="E24" s="457"/>
      <c r="F24" s="381"/>
      <c r="G24" s="456">
        <f>G22/$AA$22</f>
        <v>0</v>
      </c>
      <c r="H24" s="457"/>
      <c r="I24" s="457"/>
      <c r="J24" s="457"/>
      <c r="K24" s="381"/>
      <c r="L24" s="456">
        <f>L22/$AA$22</f>
        <v>1</v>
      </c>
      <c r="M24" s="457"/>
      <c r="N24" s="457"/>
      <c r="O24" s="457"/>
      <c r="P24" s="381"/>
      <c r="Q24" s="456">
        <f>Q22/$AA$22</f>
        <v>0</v>
      </c>
      <c r="R24" s="457"/>
      <c r="S24" s="457"/>
      <c r="T24" s="457"/>
      <c r="U24" s="381"/>
      <c r="V24" s="456">
        <f>V22/$AA$22</f>
        <v>0</v>
      </c>
      <c r="W24" s="457"/>
      <c r="X24" s="457"/>
      <c r="Y24" s="457"/>
      <c r="Z24" s="381"/>
      <c r="AA24" s="456">
        <f>SUM(B24:Y24)</f>
        <v>1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  <mergeCell ref="B16:E16"/>
    <mergeCell ref="G16:J16"/>
    <mergeCell ref="Q16:T16"/>
    <mergeCell ref="L16:O16"/>
    <mergeCell ref="B15:AD15"/>
    <mergeCell ref="Q22:T22"/>
    <mergeCell ref="V22:Y22"/>
    <mergeCell ref="Q24:T24"/>
    <mergeCell ref="V24:Y24"/>
    <mergeCell ref="B27:H2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O19" sqref="O19"/>
    </sheetView>
  </sheetViews>
  <sheetFormatPr defaultColWidth="9.140625" defaultRowHeight="18.75" x14ac:dyDescent="0.3"/>
  <cols>
    <col min="1" max="1" width="30.5703125" style="15" customWidth="1"/>
    <col min="2" max="2" width="10.85546875" style="15" customWidth="1"/>
    <col min="3" max="3" width="10.5703125" style="15" customWidth="1"/>
    <col min="4" max="4" width="10.85546875" style="15" customWidth="1"/>
    <col min="5" max="5" width="12" style="15" customWidth="1"/>
    <col min="6" max="6" width="0.5703125" style="15" customWidth="1"/>
    <col min="7" max="7" width="11.5703125" style="15" customWidth="1"/>
    <col min="8" max="8" width="11.28515625" style="15" customWidth="1"/>
    <col min="9" max="9" width="10.7109375" style="15" customWidth="1"/>
    <col min="10" max="10" width="10" style="15" customWidth="1"/>
    <col min="11" max="11" width="0.5703125" style="15" customWidth="1"/>
    <col min="12" max="12" width="10.7109375" style="15" customWidth="1"/>
    <col min="13" max="13" width="10.85546875" style="15" customWidth="1"/>
    <col min="14" max="14" width="10.42578125" style="15" customWidth="1"/>
    <col min="15" max="15" width="10" style="15" customWidth="1"/>
    <col min="16" max="16" width="0.5703125" style="15" customWidth="1"/>
    <col min="17" max="17" width="10.42578125" style="15" customWidth="1"/>
    <col min="18" max="18" width="11.42578125" style="15" customWidth="1"/>
    <col min="19" max="19" width="10.7109375" style="15" customWidth="1"/>
    <col min="20" max="20" width="10" style="15" customWidth="1"/>
    <col min="21" max="21" width="0.5703125" style="15" customWidth="1"/>
    <col min="22" max="22" width="11" style="15" customWidth="1"/>
    <col min="23" max="23" width="10.7109375" style="15" customWidth="1"/>
    <col min="24" max="24" width="11.28515625" style="15" customWidth="1"/>
    <col min="25" max="25" width="10" style="15" customWidth="1"/>
    <col min="26" max="26" width="0.5703125" style="15" customWidth="1"/>
    <col min="27" max="28" width="11.140625" style="15" customWidth="1"/>
    <col min="29" max="29" width="11" style="15" customWidth="1"/>
    <col min="30" max="30" width="10" style="15" customWidth="1"/>
    <col min="31" max="16384" width="9.1406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วิศวกรรมศาสตร์และเทคโนโลยี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>
        <v>36</v>
      </c>
      <c r="E9" s="309"/>
      <c r="F9" s="384"/>
      <c r="G9" s="307"/>
      <c r="H9" s="318">
        <f>SUM(B9:G9)</f>
        <v>36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>
        <v>10</v>
      </c>
      <c r="E11" s="312"/>
      <c r="F11" s="385"/>
      <c r="G11" s="310"/>
      <c r="H11" s="319">
        <f t="shared" si="0"/>
        <v>10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46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46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5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56.2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>
        <v>4</v>
      </c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4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>
        <v>24</v>
      </c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24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>
        <v>8</v>
      </c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8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36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36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36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36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>
        <f>L21/$L$22</f>
        <v>0</v>
      </c>
      <c r="M23" s="6">
        <f>M21/$L$22</f>
        <v>0</v>
      </c>
      <c r="N23" s="6">
        <f>N21/$L$22</f>
        <v>0</v>
      </c>
      <c r="O23" s="46">
        <f>O21/$L$22</f>
        <v>1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>
        <f>AA21/$AA$22</f>
        <v>0</v>
      </c>
      <c r="AB23" s="6">
        <f>AB21/$AA$22</f>
        <v>0</v>
      </c>
      <c r="AC23" s="6">
        <f>AC21/$AA$22</f>
        <v>0</v>
      </c>
      <c r="AD23" s="48">
        <f>AD21/$AA$22</f>
        <v>1</v>
      </c>
    </row>
    <row r="24" spans="1:30" ht="19.5" thickBot="1" x14ac:dyDescent="0.35">
      <c r="A24" s="472"/>
      <c r="B24" s="456">
        <f>B22/$AA$22</f>
        <v>0</v>
      </c>
      <c r="C24" s="457"/>
      <c r="D24" s="457"/>
      <c r="E24" s="457"/>
      <c r="F24" s="407"/>
      <c r="G24" s="456">
        <f>G22/$AA$22</f>
        <v>0</v>
      </c>
      <c r="H24" s="457"/>
      <c r="I24" s="457"/>
      <c r="J24" s="457"/>
      <c r="K24" s="407"/>
      <c r="L24" s="456">
        <f>L22/$AA$22</f>
        <v>1</v>
      </c>
      <c r="M24" s="457"/>
      <c r="N24" s="457"/>
      <c r="O24" s="457"/>
      <c r="P24" s="407"/>
      <c r="Q24" s="456">
        <f>Q22/$AA$22</f>
        <v>0</v>
      </c>
      <c r="R24" s="457"/>
      <c r="S24" s="457"/>
      <c r="T24" s="457"/>
      <c r="U24" s="407"/>
      <c r="V24" s="456">
        <f>V22/$AA$22</f>
        <v>0</v>
      </c>
      <c r="W24" s="457"/>
      <c r="X24" s="457"/>
      <c r="Y24" s="457"/>
      <c r="Z24" s="407"/>
      <c r="AA24" s="456">
        <f>SUM(B24:Y24)</f>
        <v>1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O19" sqref="O19"/>
    </sheetView>
  </sheetViews>
  <sheetFormatPr defaultColWidth="9.140625" defaultRowHeight="18.75" x14ac:dyDescent="0.3"/>
  <cols>
    <col min="1" max="1" width="30.5703125" style="15" customWidth="1"/>
    <col min="2" max="2" width="10.85546875" style="15" customWidth="1"/>
    <col min="3" max="3" width="10.5703125" style="15" customWidth="1"/>
    <col min="4" max="4" width="10.85546875" style="15" customWidth="1"/>
    <col min="5" max="5" width="12" style="15" customWidth="1"/>
    <col min="6" max="6" width="0.5703125" style="15" customWidth="1"/>
    <col min="7" max="7" width="11.5703125" style="15" customWidth="1"/>
    <col min="8" max="8" width="11.28515625" style="15" customWidth="1"/>
    <col min="9" max="9" width="10.7109375" style="15" customWidth="1"/>
    <col min="10" max="10" width="10" style="15" customWidth="1"/>
    <col min="11" max="11" width="0.5703125" style="15" customWidth="1"/>
    <col min="12" max="12" width="10.7109375" style="15" customWidth="1"/>
    <col min="13" max="13" width="10.85546875" style="15" customWidth="1"/>
    <col min="14" max="14" width="10.42578125" style="15" customWidth="1"/>
    <col min="15" max="15" width="10" style="15" customWidth="1"/>
    <col min="16" max="16" width="0.5703125" style="15" customWidth="1"/>
    <col min="17" max="17" width="10.42578125" style="15" customWidth="1"/>
    <col min="18" max="18" width="11.42578125" style="15" customWidth="1"/>
    <col min="19" max="19" width="10.7109375" style="15" customWidth="1"/>
    <col min="20" max="20" width="10" style="15" customWidth="1"/>
    <col min="21" max="21" width="0.5703125" style="15" customWidth="1"/>
    <col min="22" max="22" width="11" style="15" customWidth="1"/>
    <col min="23" max="23" width="10.7109375" style="15" customWidth="1"/>
    <col min="24" max="24" width="11.28515625" style="15" customWidth="1"/>
    <col min="25" max="25" width="10" style="15" customWidth="1"/>
    <col min="26" max="26" width="0.5703125" style="15" customWidth="1"/>
    <col min="27" max="28" width="11.140625" style="15" customWidth="1"/>
    <col min="29" max="29" width="11" style="15" customWidth="1"/>
    <col min="30" max="30" width="10" style="15" customWidth="1"/>
    <col min="31" max="16384" width="9.1406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วิศวกรรมศาสตร์และเทคโนโลยี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>
        <v>45</v>
      </c>
      <c r="E9" s="309"/>
      <c r="F9" s="384"/>
      <c r="G9" s="307"/>
      <c r="H9" s="318">
        <f>SUM(B9:G9)</f>
        <v>45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>
        <v>13</v>
      </c>
      <c r="E11" s="312"/>
      <c r="F11" s="385"/>
      <c r="G11" s="310"/>
      <c r="H11" s="319">
        <f t="shared" si="0"/>
        <v>13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58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58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5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56.2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>
        <v>3</v>
      </c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3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>
        <v>1</v>
      </c>
      <c r="O19" s="325">
        <v>28</v>
      </c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1</v>
      </c>
      <c r="AD19" s="327">
        <f t="shared" si="2"/>
        <v>28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>
        <v>1</v>
      </c>
      <c r="O20" s="329">
        <v>12</v>
      </c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1</v>
      </c>
      <c r="AD20" s="333">
        <f t="shared" si="2"/>
        <v>12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2</v>
      </c>
      <c r="O21" s="335">
        <f>SUM(O18:O20)</f>
        <v>43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2</v>
      </c>
      <c r="AD21" s="338">
        <f>SUM(AD18:AD20)</f>
        <v>43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45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45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>
        <f>L21/$L$22</f>
        <v>0</v>
      </c>
      <c r="M23" s="6">
        <f>M21/$L$22</f>
        <v>0</v>
      </c>
      <c r="N23" s="6">
        <f>N21/$L$22</f>
        <v>4.4444444444444446E-2</v>
      </c>
      <c r="O23" s="46">
        <f>O21/$L$22</f>
        <v>0.9555555555555556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>
        <f>AA21/$AA$22</f>
        <v>0</v>
      </c>
      <c r="AB23" s="6">
        <f>AB21/$AA$22</f>
        <v>0</v>
      </c>
      <c r="AC23" s="6">
        <f>AC21/$AA$22</f>
        <v>4.4444444444444446E-2</v>
      </c>
      <c r="AD23" s="48">
        <f>AD21/$AA$22</f>
        <v>0.9555555555555556</v>
      </c>
    </row>
    <row r="24" spans="1:30" ht="19.5" thickBot="1" x14ac:dyDescent="0.35">
      <c r="A24" s="472"/>
      <c r="B24" s="456">
        <f>B22/$AA$22</f>
        <v>0</v>
      </c>
      <c r="C24" s="457"/>
      <c r="D24" s="457"/>
      <c r="E24" s="457"/>
      <c r="F24" s="407"/>
      <c r="G24" s="456">
        <f>G22/$AA$22</f>
        <v>0</v>
      </c>
      <c r="H24" s="457"/>
      <c r="I24" s="457"/>
      <c r="J24" s="457"/>
      <c r="K24" s="407"/>
      <c r="L24" s="456">
        <f>L22/$AA$22</f>
        <v>1</v>
      </c>
      <c r="M24" s="457"/>
      <c r="N24" s="457"/>
      <c r="O24" s="457"/>
      <c r="P24" s="407"/>
      <c r="Q24" s="456">
        <f>Q22/$AA$22</f>
        <v>0</v>
      </c>
      <c r="R24" s="457"/>
      <c r="S24" s="457"/>
      <c r="T24" s="457"/>
      <c r="U24" s="407"/>
      <c r="V24" s="456">
        <f>V22/$AA$22</f>
        <v>0</v>
      </c>
      <c r="W24" s="457"/>
      <c r="X24" s="457"/>
      <c r="Y24" s="457"/>
      <c r="Z24" s="407"/>
      <c r="AA24" s="456">
        <f>SUM(B24:Y24)</f>
        <v>1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40625" defaultRowHeight="18.75" x14ac:dyDescent="0.3"/>
  <cols>
    <col min="1" max="1" width="15" style="15" customWidth="1"/>
    <col min="2" max="2" width="6.7109375" style="17" customWidth="1"/>
    <col min="3" max="3" width="6.7109375" style="86" customWidth="1"/>
    <col min="4" max="5" width="6.7109375" style="15" customWidth="1"/>
    <col min="6" max="6" width="46.28515625" style="15" customWidth="1"/>
    <col min="7" max="7" width="10.42578125" style="74" hidden="1" customWidth="1"/>
    <col min="8" max="8" width="1.140625" style="15" customWidth="1"/>
    <col min="9" max="11" width="15.7109375" style="1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40625" defaultRowHeight="18.75" x14ac:dyDescent="0.3"/>
  <cols>
    <col min="1" max="1" width="15" style="15" customWidth="1"/>
    <col min="2" max="2" width="6.7109375" style="17" customWidth="1"/>
    <col min="3" max="3" width="6.7109375" style="86" customWidth="1"/>
    <col min="4" max="5" width="6.7109375" style="15" customWidth="1"/>
    <col min="6" max="6" width="46.28515625" style="15" customWidth="1"/>
    <col min="7" max="7" width="10.42578125" style="74" hidden="1" customWidth="1"/>
    <col min="8" max="8" width="1.140625" style="15" customWidth="1"/>
    <col min="9" max="11" width="15.7109375" style="1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40625" defaultRowHeight="18.75" x14ac:dyDescent="0.3"/>
  <cols>
    <col min="1" max="1" width="15" style="15" customWidth="1"/>
    <col min="2" max="2" width="6.7109375" style="17" customWidth="1"/>
    <col min="3" max="3" width="6.7109375" style="86" customWidth="1"/>
    <col min="4" max="5" width="6.7109375" style="15" customWidth="1"/>
    <col min="6" max="6" width="46.28515625" style="15" customWidth="1"/>
    <col min="7" max="7" width="10.42578125" style="74" hidden="1" customWidth="1"/>
    <col min="8" max="8" width="1.140625" style="15" customWidth="1"/>
    <col min="9" max="11" width="15.7109375" style="1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C52" sqref="C52:C55"/>
    </sheetView>
  </sheetViews>
  <sheetFormatPr defaultColWidth="9.140625" defaultRowHeight="18.75" x14ac:dyDescent="0.3"/>
  <cols>
    <col min="1" max="1" width="15" style="15" customWidth="1"/>
    <col min="2" max="2" width="6.7109375" style="17" customWidth="1"/>
    <col min="3" max="3" width="6.7109375" style="86" customWidth="1"/>
    <col min="4" max="5" width="6.7109375" style="15" customWidth="1"/>
    <col min="6" max="6" width="46.28515625" style="15" customWidth="1"/>
    <col min="7" max="7" width="10.42578125" style="74" hidden="1" customWidth="1"/>
    <col min="8" max="8" width="1.140625" style="15" customWidth="1"/>
    <col min="9" max="11" width="15.7109375" style="170" customWidth="1"/>
    <col min="12" max="12" width="1.140625" style="1" customWidth="1"/>
    <col min="13" max="16384" width="9.1406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วิศวกรรมศาสตร์และเทคโนโลยี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NUTTANUN</cp:lastModifiedBy>
  <cp:lastPrinted>2018-08-30T03:29:03Z</cp:lastPrinted>
  <dcterms:created xsi:type="dcterms:W3CDTF">2018-06-20T11:20:27Z</dcterms:created>
  <dcterms:modified xsi:type="dcterms:W3CDTF">2018-10-04T03:20:03Z</dcterms:modified>
</cp:coreProperties>
</file>