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D69" i="66"/>
  <c r="L66" i="66"/>
  <c r="K66" i="66"/>
  <c r="J66" i="66"/>
  <c r="I66" i="66"/>
  <c r="H66" i="66"/>
  <c r="G66" i="66"/>
  <c r="F66" i="66"/>
  <c r="E66" i="66"/>
  <c r="D66" i="66"/>
  <c r="L55" i="66"/>
  <c r="K55" i="66"/>
  <c r="J55" i="66"/>
  <c r="I55" i="66"/>
  <c r="H55" i="66"/>
  <c r="G55" i="66"/>
  <c r="F55" i="66"/>
  <c r="E55" i="66"/>
  <c r="D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AA21" i="90" s="1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L22" i="89" s="1"/>
  <c r="J21" i="89"/>
  <c r="I21" i="89"/>
  <c r="H21" i="89"/>
  <c r="G21" i="89"/>
  <c r="E21" i="89"/>
  <c r="D21" i="89"/>
  <c r="C21" i="89"/>
  <c r="B21" i="89"/>
  <c r="B22" i="89" s="1"/>
  <c r="AD20" i="89"/>
  <c r="AC20" i="89"/>
  <c r="AB20" i="89"/>
  <c r="AA20" i="89"/>
  <c r="AD19" i="89"/>
  <c r="AC19" i="89"/>
  <c r="AB19" i="89"/>
  <c r="AA19" i="89"/>
  <c r="AD18" i="89"/>
  <c r="AD21" i="89" s="1"/>
  <c r="AC18" i="89"/>
  <c r="AB18" i="89"/>
  <c r="AB21" i="89" s="1"/>
  <c r="AA18" i="89"/>
  <c r="AA21" i="89" s="1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AC21" i="89" l="1"/>
  <c r="AA22" i="89" s="1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M23" i="90"/>
  <c r="G23" i="90"/>
  <c r="H23" i="90"/>
  <c r="R23" i="90"/>
  <c r="V25" i="90"/>
  <c r="G22" i="90"/>
  <c r="Q23" i="90"/>
  <c r="M23" i="89"/>
  <c r="L25" i="89"/>
  <c r="H23" i="89"/>
  <c r="B25" i="89"/>
  <c r="C23" i="89"/>
  <c r="D23" i="89"/>
  <c r="N23" i="89"/>
  <c r="E23" i="89"/>
  <c r="O23" i="89"/>
  <c r="G23" i="89"/>
  <c r="S23" i="89"/>
  <c r="T23" i="89"/>
  <c r="Q25" i="89"/>
  <c r="B23" i="89"/>
  <c r="L23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4" i="89" l="1"/>
  <c r="V24" i="89"/>
  <c r="B24" i="89"/>
  <c r="AA24" i="89" s="1"/>
  <c r="AC23" i="89"/>
  <c r="AB23" i="89"/>
  <c r="AA23" i="89"/>
  <c r="L25" i="90"/>
  <c r="O23" i="90"/>
  <c r="N23" i="90"/>
  <c r="D23" i="90"/>
  <c r="B23" i="90"/>
  <c r="C23" i="90"/>
  <c r="AA22" i="90"/>
  <c r="AA23" i="90" s="1"/>
  <c r="B25" i="90"/>
  <c r="G25" i="90"/>
  <c r="J23" i="90"/>
  <c r="AA25" i="89"/>
  <c r="Q24" i="89"/>
  <c r="AD23" i="89"/>
  <c r="I23" i="89"/>
  <c r="G25" i="89"/>
  <c r="G24" i="89"/>
  <c r="J23" i="89"/>
  <c r="E8" i="27"/>
  <c r="G8" i="27"/>
  <c r="H8" i="27" s="1"/>
  <c r="AC23" i="90" l="1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90" l="1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I171" i="78" l="1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F69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K68" i="66" l="1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<sst xmlns="http://schemas.openxmlformats.org/spreadsheetml/2006/main" count="3088" uniqueCount="580">
  <si>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</si>
  <si>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</si>
  <si>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</si>
  <si>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</si>
  <si>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</si>
  <si>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</si>
  <si>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</si>
  <si>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</si>
  <si>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</si>
  <si>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</si>
  <si>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</si>
  <si>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</si>
  <si>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</si>
  <si>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</si>
  <si>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</si>
  <si>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</si>
  <si>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</si>
  <si>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</si>
  <si>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</si>
  <si>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</si>
  <si>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</si>
  <si>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</si>
  <si>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</si>
  <si>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</si>
  <si>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</si>
  <si>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</si>
  <si>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</si>
  <si>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</si>
  <si>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</si>
  <si>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</si>
  <si>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</si>
  <si>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</si>
  <si>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</si>
  <si>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</si>
  <si>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</si>
  <si>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</si>
  <si>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</si>
  <si>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</si>
  <si>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</si>
  <si>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</si>
  <si>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</si>
  <si>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</si>
  <si>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</si>
  <si>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</si>
  <si>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</si>
  <si>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</si>
  <si>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</si>
  <si>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</si>
  <si>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</si>
  <si>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</si>
  <si>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</si>
  <si>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</si>
  <si>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</si>
  <si>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</si>
  <si>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</si>
  <si>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</si>
  <si>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</si>
  <si>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</si>
  <si>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</si>
  <si>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</si>
  <si>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</si>
  <si>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</si>
  <si>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</si>
  <si>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</si>
  <si>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</si>
  <si>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</si>
  <si>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</si>
  <si>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</si>
  <si>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</si>
  <si>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</si>
  <si>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</si>
  <si>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</si>
  <si>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</si>
  <si>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</si>
  <si>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</si>
  <si>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</si>
  <si>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</si>
  <si>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</si>
  <si>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</si>
  <si>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</si>
  <si>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</si>
  <si>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</si>
  <si>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</si>
  <si>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</si>
  <si>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</si>
  <si>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</si>
  <si>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</si>
  <si>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</si>
  <si>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</si>
  <si>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</si>
  <si>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</si>
  <si>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</si>
  <si>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</si>
  <si>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</si>
  <si>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</si>
  <si>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</si>
  <si>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</si>
  <si>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</si>
  <si>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</si>
  <si>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</si>
  <si>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</si>
  <si>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</si>
  <si>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</si>
  <si>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</si>
  <si>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</si>
  <si>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</si>
  <si>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</si>
  <si>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</si>
  <si>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</si>
  <si>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</si>
  <si>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</si>
  <si>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</si>
  <si>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</si>
  <si>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</si>
  <si>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</si>
  <si>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</si>
  <si>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</si>
  <si>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</si>
  <si>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</si>
  <si>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</si>
  <si>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</si>
  <si>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</si>
  <si>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</si>
  <si>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</si>
  <si>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</si>
  <si>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</si>
  <si>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</si>
  <si>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</si>
  <si>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</si>
  <si>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</si>
  <si>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</si>
  <si>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</si>
  <si>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</si>
  <si>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</si>
  <si>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</si>
  <si>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</si>
  <si>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</si>
  <si>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</si>
  <si>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</si>
  <si>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</si>
  <si>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</si>
  <si>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</si>
  <si>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</si>
  <si>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</si>
  <si>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</si>
  <si>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</si>
  <si>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</si>
  <si>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</si>
  <si>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</si>
  <si>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</si>
  <si>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</si>
  <si>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</si>
  <si>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</si>
  <si>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</si>
  <si>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</si>
  <si>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</si>
  <si>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</si>
  <si>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</si>
  <si>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</si>
  <si>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</si>
  <si>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</si>
  <si>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</si>
  <si>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</si>
  <si>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</si>
  <si>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</si>
  <si>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</si>
  <si>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</si>
  <si>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</si>
  <si>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</si>
  <si>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</si>
  <si>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</si>
  <si>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</si>
  <si>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</si>
  <si>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</si>
  <si>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</si>
  <si>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</si>
  <si>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</si>
  <si>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</si>
  <si>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</si>
  <si>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</si>
  <si>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</si>
  <si>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</si>
  <si>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</si>
  <si>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</si>
  <si>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</si>
  <si>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</si>
  <si>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</si>
  <si>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</si>
  <si>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</si>
  <si>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</si>
  <si>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</si>
  <si>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</si>
  <si>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</si>
  <si>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</si>
  <si>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</si>
  <si>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</si>
  <si>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</si>
  <si>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</si>
  <si>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</si>
  <si>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</si>
  <si>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</si>
  <si>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</si>
  <si>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</si>
  <si>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</si>
  <si>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</si>
  <si>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</si>
  <si>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</si>
  <si>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</si>
  <si>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</si>
  <si>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</si>
  <si>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</si>
  <si>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</si>
  <si>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</si>
  <si>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</si>
  <si>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</si>
  <si>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</si>
  <si>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</si>
  <si>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</si>
  <si>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</si>
  <si>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</si>
  <si>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</si>
  <si>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</si>
  <si>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</si>
  <si>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</si>
  <si>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</si>
  <si>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</si>
  <si>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</si>
  <si>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</si>
  <si>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</si>
  <si>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</si>
  <si>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</si>
  <si>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</si>
  <si>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</si>
  <si>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</si>
  <si>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</si>
  <si>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</si>
  <si>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</si>
  <si>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</si>
  <si>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</si>
  <si>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</si>
  <si>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</si>
  <si>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</si>
  <si>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</si>
  <si>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</si>
  <si>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</si>
  <si>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</si>
  <si>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</si>
  <si>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</si>
  <si>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</si>
  <si>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</si>
  <si>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</si>
  <si>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</si>
  <si>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</si>
  <si>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</si>
  <si>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</si>
  <si>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</si>
  <si>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</si>
  <si>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</si>
  <si>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</si>
  <si>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</si>
  <si>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</si>
  <si>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</si>
  <si>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</si>
  <si>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</si>
  <si>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</si>
  <si>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</si>
  <si>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</si>
  <si>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</si>
  <si>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</si>
  <si>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</si>
  <si>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</si>
  <si>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</si>
  <si>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</si>
  <si>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</si>
  <si>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</si>
  <si>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</si>
  <si>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</si>
  <si>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</si>
  <si>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</si>
  <si>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</si>
  <si>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</si>
  <si>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</si>
  <si>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</si>
  <si>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</si>
  <si>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</si>
  <si>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</si>
  <si>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</si>
  <si>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</si>
  <si>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</si>
  <si>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</si>
  <si>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</si>
  <si>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</si>
  <si>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</si>
  <si>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</si>
  <si>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</si>
  <si>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</si>
  <si>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</si>
  <si>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</si>
  <si>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</si>
  <si>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</si>
  <si>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</si>
  <si>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</si>
  <si>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</si>
  <si>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</si>
  <si>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</si>
  <si>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</si>
  <si>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</si>
  <si>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</si>
  <si>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</si>
  <si>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</si>
  <si>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</si>
  <si>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</si>
  <si>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</si>
  <si>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</si>
  <si>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</si>
  <si>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</si>
  <si>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</si>
  <si>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</si>
  <si>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</si>
  <si>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</si>
  <si>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</si>
  <si>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</si>
  <si>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</si>
  <si>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</si>
  <si>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</si>
  <si>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</si>
  <si>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</si>
  <si>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</si>
  <si>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</si>
  <si>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</si>
  <si>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</si>
  <si>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</si>
  <si>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</si>
  <si>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</si>
  <si>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</si>
  <si>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</si>
  <si>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</si>
  <si>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</si>
  <si>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</si>
  <si>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</si>
  <si>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</si>
  <si>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</si>
  <si>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</si>
  <si>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</si>
  <si>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</si>
  <si>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</si>
  <si>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</si>
  <si>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</si>
  <si>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</si>
  <si>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</si>
  <si>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</si>
  <si>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</si>
  <si>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</si>
  <si>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</si>
  <si>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</si>
  <si>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</si>
  <si>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</si>
  <si>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</si>
  <si>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</si>
  <si>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</si>
  <si>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</si>
  <si>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</si>
  <si>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</si>
  <si>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</si>
  <si>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</si>
  <si>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</si>
  <si>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</si>
  <si>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</si>
  <si>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</si>
  <si>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</si>
  <si>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</si>
  <si>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</si>
  <si>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</si>
  <si>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</si>
  <si>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</si>
  <si>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</si>
  <si>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</si>
  <si>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</si>
  <si>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</si>
  <si>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</si>
  <si>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</si>
  <si>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</si>
  <si>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</si>
  <si>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</si>
  <si>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</si>
  <si>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</si>
  <si>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</si>
  <si>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</si>
  <si>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</si>
  <si>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</si>
  <si>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</si>
  <si>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</si>
  <si>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</si>
  <si>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</si>
  <si>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</si>
  <si>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</si>
  <si>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</si>
  <si>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</si>
  <si>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</si>
  <si>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</si>
  <si>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</si>
  <si>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</si>
  <si>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</si>
  <si>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</si>
  <si>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</si>
  <si>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</si>
  <si>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</si>
  <si>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</si>
  <si>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</si>
  <si>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</si>
  <si>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</si>
  <si>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</si>
  <si>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</si>
  <si>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</si>
  <si>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</si>
  <si>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</si>
  <si>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</si>
  <si>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</si>
  <si>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</si>
  <si>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</si>
  <si>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</si>
  <si>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</si>
  <si>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</si>
  <si>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</si>
  <si>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</si>
  <si>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</si>
  <si>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</si>
  <si>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</si>
  <si>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</si>
  <si>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</si>
  <si>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</si>
  <si>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</si>
  <si>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</si>
  <si>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</si>
  <si>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</si>
  <si>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</si>
  <si>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</si>
  <si>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</si>
  <si>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</si>
  <si>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</si>
  <si>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</si>
  <si>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</si>
  <si>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</si>
  <si>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</si>
  <si>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</si>
  <si>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</si>
  <si>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</si>
  <si>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</si>
  <si>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</si>
  <si>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</si>
  <si>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</si>
  <si>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</si>
  <si>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</si>
  <si>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</si>
  <si>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</si>
  <si>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</si>
  <si>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</si>
  <si>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</si>
  <si>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</si>
  <si>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</si>
  <si>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</si>
  <si>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</si>
  <si>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</si>
  <si>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</si>
  <si>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</si>
  <si>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</si>
  <si>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</si>
  <si>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</si>
  <si>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</si>
  <si>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</si>
  <si>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</si>
  <si>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</si>
  <si>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</si>
  <si>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</si>
  <si>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</si>
  <si>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</si>
  <si>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</si>
  <si>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</si>
  <si>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</si>
  <si>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</si>
  <si>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</si>
  <si>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</si>
  <si>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</si>
  <si>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</si>
  <si>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</si>
  <si>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</si>
  <si>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</si>
  <si>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</si>
  <si>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</si>
  <si>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</si>
  <si>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</si>
  <si>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</si>
  <si>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</si>
  <si>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</si>
  <si>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</si>
  <si>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</si>
  <si>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</si>
  <si>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</si>
  <si>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</si>
  <si>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</si>
  <si>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</si>
  <si>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</si>
  <si>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</si>
  <si>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</si>
  <si>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</si>
  <si>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</si>
  <si>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</si>
  <si>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</si>
  <si>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</si>
  <si>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</si>
  <si>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</si>
  <si>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</si>
  <si>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</si>
  <si>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</si>
  <si>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</si>
  <si>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</si>
  <si>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</si>
  <si>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</si>
  <si>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</si>
  <si>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</si>
  <si>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</si>
  <si>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</si>
  <si>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</si>
  <si>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</si>
  <si>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</si>
  <si>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</si>
  <si>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</si>
  <si>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</si>
  <si>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</si>
  <si>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</si>
  <si>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</si>
  <si>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</si>
  <si>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</si>
  <si>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</si>
  <si>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</si>
  <si>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</si>
  <si>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</si>
  <si>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</si>
  <si>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</si>
  <si>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</si>
  <si>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</si>
  <si>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</si>
  <si>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</si>
  <si>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</si>
  <si>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</si>
  <si>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</si>
  <si>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</si>
  <si>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</si>
  <si>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</si>
  <si>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</si>
  <si>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</si>
  <si>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</si>
  <si>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</si>
  <si>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</si>
  <si>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</si>
  <si>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</si>
  <si>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</si>
  <si>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</si>
  <si>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</si>
  <si>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</si>
  <si>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</si>
  <si>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</si>
  <si>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</si>
  <si>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</si>
  <si>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</si>
  <si>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</si>
  <si>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</si>
  <si>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</si>
  <si>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</si>
  <si>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</si>
  <si>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</si>
  <si>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</si>
  <si>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</si>
  <si>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</si>
  <si>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</si>
  <si>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</si>
  <si>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</si>
  <si>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</si>
  <si>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</si>
  <si>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อุตสาหกรรมเกษตร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</si>
</sst>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อุตสาหกรรมเกษตร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325.95</v>
      </c>
      <c r="G7" s="196"/>
      <c r="H7" s="194"/>
      <c r="I7" s="195">
        <f>A!D12</f>
        <v>558.65</v>
      </c>
      <c r="J7" s="45"/>
      <c r="K7" s="197"/>
      <c r="L7" s="198">
        <f>A!D13</f>
        <v>559.54999999999995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B24" sqref="B24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41" t="str">
        <f>B3</f>
        <v>อุตสาหกรรมเกษตร</v>
      </c>
      <c r="C8" s="442"/>
      <c r="D8" s="443"/>
    </row>
    <row r="9" spans="1:6" s="25" customFormat="1" ht="21.75" customHeight="1" x14ac:dyDescent="0.3">
      <c r="A9" s="433" t="s">
        <v>577</v>
      </c>
      <c r="B9" s="435" t="s">
        <v>20</v>
      </c>
      <c r="C9" s="437" t="s">
        <v>21</v>
      </c>
      <c r="D9" s="439" t="s">
        <v>22</v>
      </c>
    </row>
    <row r="10" spans="1:6" s="74" customFormat="1" x14ac:dyDescent="0.3">
      <c r="A10" s="434"/>
      <c r="B10" s="436"/>
      <c r="C10" s="438"/>
      <c r="D10" s="440"/>
    </row>
    <row r="11" spans="1:6" s="74" customFormat="1" x14ac:dyDescent="0.3">
      <c r="A11" s="18" t="s">
        <v>572</v>
      </c>
      <c r="B11" s="167">
        <v>431</v>
      </c>
      <c r="C11" s="168">
        <v>6519</v>
      </c>
      <c r="D11" s="424">
        <f>C11/$B$15</f>
        <v>325.95</v>
      </c>
    </row>
    <row r="12" spans="1:6" s="74" customFormat="1" x14ac:dyDescent="0.3">
      <c r="A12" s="18" t="s">
        <v>573</v>
      </c>
      <c r="B12" s="167">
        <v>502</v>
      </c>
      <c r="C12" s="168">
        <v>11173</v>
      </c>
      <c r="D12" s="424">
        <f>C12/$B$15</f>
        <v>558.65</v>
      </c>
    </row>
    <row r="13" spans="1:6" s="74" customFormat="1" ht="19.5" thickBot="1" x14ac:dyDescent="0.35">
      <c r="A13" s="174" t="s">
        <v>574</v>
      </c>
      <c r="B13" s="175">
        <v>501</v>
      </c>
      <c r="C13" s="176">
        <v>11191</v>
      </c>
      <c r="D13" s="425">
        <f>C13/$B$15</f>
        <v>559.54999999999995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3" t="s">
        <v>577</v>
      </c>
      <c r="B19" s="448" t="s">
        <v>576</v>
      </c>
      <c r="C19" s="449"/>
    </row>
    <row r="20" spans="1:4" x14ac:dyDescent="0.3">
      <c r="A20" s="434"/>
      <c r="B20" s="450"/>
      <c r="C20" s="451"/>
    </row>
    <row r="21" spans="1:4" x14ac:dyDescent="0.3">
      <c r="A21" s="18" t="s">
        <v>572</v>
      </c>
      <c r="B21" s="452">
        <v>242</v>
      </c>
      <c r="C21" s="453"/>
    </row>
    <row r="22" spans="1:4" x14ac:dyDescent="0.3">
      <c r="A22" s="18" t="s">
        <v>573</v>
      </c>
      <c r="B22" s="444">
        <v>258</v>
      </c>
      <c r="C22" s="445"/>
    </row>
    <row r="23" spans="1:4" ht="19.5" thickBot="1" x14ac:dyDescent="0.35">
      <c r="A23" s="174" t="s">
        <v>574</v>
      </c>
      <c r="B23" s="446">
        <v>263</v>
      </c>
      <c r="C23" s="447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B22:C22"/>
    <mergeCell ref="B23:C23"/>
    <mergeCell ref="A19:A20"/>
    <mergeCell ref="B19:C20"/>
    <mergeCell ref="B21:C21"/>
    <mergeCell ref="A9:A10"/>
    <mergeCell ref="B9:B10"/>
    <mergeCell ref="C9:C10"/>
    <mergeCell ref="D9:D10"/>
    <mergeCell ref="B8:D8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N19" sqref="N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อุตสาหกรรมเกษตร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382"/>
      <c r="G16" s="459" t="s">
        <v>239</v>
      </c>
      <c r="H16" s="460"/>
      <c r="I16" s="460"/>
      <c r="J16" s="460"/>
      <c r="K16" s="382"/>
      <c r="L16" s="459" t="s">
        <v>238</v>
      </c>
      <c r="M16" s="460"/>
      <c r="N16" s="460"/>
      <c r="O16" s="460"/>
      <c r="P16" s="379"/>
      <c r="Q16" s="461" t="s">
        <v>25</v>
      </c>
      <c r="R16" s="462"/>
      <c r="S16" s="462"/>
      <c r="T16" s="462"/>
      <c r="U16" s="379"/>
      <c r="V16" s="461" t="s">
        <v>26</v>
      </c>
      <c r="W16" s="462"/>
      <c r="X16" s="462"/>
      <c r="Y16" s="462"/>
      <c r="Z16" s="379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380"/>
      <c r="G22" s="454">
        <f>SUM(G21:J21)</f>
        <v>0</v>
      </c>
      <c r="H22" s="455"/>
      <c r="I22" s="455"/>
      <c r="J22" s="455"/>
      <c r="K22" s="380"/>
      <c r="L22" s="454">
        <f>SUM(L21:O21)</f>
        <v>0</v>
      </c>
      <c r="M22" s="455"/>
      <c r="N22" s="455"/>
      <c r="O22" s="455"/>
      <c r="P22" s="380"/>
      <c r="Q22" s="454">
        <f>SUM(Q21:T21)</f>
        <v>0</v>
      </c>
      <c r="R22" s="455"/>
      <c r="S22" s="455"/>
      <c r="T22" s="455"/>
      <c r="U22" s="380"/>
      <c r="V22" s="454">
        <f>SUM(V21:Y21)</f>
        <v>0</v>
      </c>
      <c r="W22" s="455"/>
      <c r="X22" s="455"/>
      <c r="Y22" s="455"/>
      <c r="Z22" s="380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381"/>
      <c r="G24" s="456" t="e">
        <f>G22/$AA$22</f>
        <v>#DIV/0!</v>
      </c>
      <c r="H24" s="457"/>
      <c r="I24" s="457"/>
      <c r="J24" s="457"/>
      <c r="K24" s="381"/>
      <c r="L24" s="456" t="e">
        <f>L22/$AA$22</f>
        <v>#DIV/0!</v>
      </c>
      <c r="M24" s="457"/>
      <c r="N24" s="457"/>
      <c r="O24" s="457"/>
      <c r="P24" s="381"/>
      <c r="Q24" s="456" t="e">
        <f>Q22/$AA$22</f>
        <v>#DIV/0!</v>
      </c>
      <c r="R24" s="457"/>
      <c r="S24" s="457"/>
      <c r="T24" s="457"/>
      <c r="U24" s="381"/>
      <c r="V24" s="456" t="e">
        <f>V22/$AA$22</f>
        <v>#DIV/0!</v>
      </c>
      <c r="W24" s="457"/>
      <c r="X24" s="457"/>
      <c r="Y24" s="457"/>
      <c r="Z24" s="381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  <mergeCell ref="B16:E16"/>
    <mergeCell ref="G16:J16"/>
    <mergeCell ref="Q16:T16"/>
    <mergeCell ref="L16:O16"/>
    <mergeCell ref="B15:AD15"/>
    <mergeCell ref="Q22:T22"/>
    <mergeCell ref="V22:Y22"/>
    <mergeCell ref="Q24:T24"/>
    <mergeCell ref="V24:Y24"/>
    <mergeCell ref="B27:H2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8" sqref="O18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อุตสาหกรรมเกษตร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>
        <v>16</v>
      </c>
      <c r="E9" s="309"/>
      <c r="F9" s="384"/>
      <c r="G9" s="307"/>
      <c r="H9" s="318">
        <f>SUM(B9:G9)</f>
        <v>16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>
        <v>4</v>
      </c>
      <c r="D11" s="311">
        <v>11</v>
      </c>
      <c r="E11" s="312"/>
      <c r="F11" s="385"/>
      <c r="G11" s="310"/>
      <c r="H11" s="319">
        <f t="shared" si="0"/>
        <v>15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4</v>
      </c>
      <c r="D12" s="314">
        <f t="shared" si="1"/>
        <v>27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31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>
        <v>2</v>
      </c>
      <c r="O19" s="325">
        <v>5</v>
      </c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2</v>
      </c>
      <c r="AD19" s="327">
        <f t="shared" si="2"/>
        <v>5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>
        <v>3</v>
      </c>
      <c r="O20" s="329">
        <v>6</v>
      </c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3</v>
      </c>
      <c r="AD20" s="333">
        <f t="shared" si="2"/>
        <v>6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5</v>
      </c>
      <c r="O21" s="335">
        <f>SUM(O18:O20)</f>
        <v>11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5</v>
      </c>
      <c r="AD21" s="338">
        <f>SUM(AD18:AD20)</f>
        <v>11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16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16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>
        <f>L21/$L$22</f>
        <v>0</v>
      </c>
      <c r="M23" s="6">
        <f>M21/$L$22</f>
        <v>0</v>
      </c>
      <c r="N23" s="6">
        <f>N21/$L$22</f>
        <v>0.3125</v>
      </c>
      <c r="O23" s="46">
        <f>O21/$L$22</f>
        <v>0.6875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>
        <f>AA21/$AA$22</f>
        <v>0</v>
      </c>
      <c r="AB23" s="6">
        <f>AB21/$AA$22</f>
        <v>0</v>
      </c>
      <c r="AC23" s="6">
        <f>AC21/$AA$22</f>
        <v>0.3125</v>
      </c>
      <c r="AD23" s="48">
        <f>AD21/$AA$22</f>
        <v>0.6875</v>
      </c>
    </row>
    <row r="24" spans="1:30" ht="19.5" thickBot="1" x14ac:dyDescent="0.35">
      <c r="A24" s="472"/>
      <c r="B24" s="456">
        <f>B22/$AA$22</f>
        <v>0</v>
      </c>
      <c r="C24" s="457"/>
      <c r="D24" s="457"/>
      <c r="E24" s="457"/>
      <c r="F24" s="407"/>
      <c r="G24" s="456">
        <f>G22/$AA$22</f>
        <v>0</v>
      </c>
      <c r="H24" s="457"/>
      <c r="I24" s="457"/>
      <c r="J24" s="457"/>
      <c r="K24" s="407"/>
      <c r="L24" s="456">
        <f>L22/$AA$22</f>
        <v>1</v>
      </c>
      <c r="M24" s="457"/>
      <c r="N24" s="457"/>
      <c r="O24" s="457"/>
      <c r="P24" s="407"/>
      <c r="Q24" s="456">
        <f>Q22/$AA$22</f>
        <v>0</v>
      </c>
      <c r="R24" s="457"/>
      <c r="S24" s="457"/>
      <c r="T24" s="457"/>
      <c r="U24" s="407"/>
      <c r="V24" s="456">
        <f>V22/$AA$22</f>
        <v>0</v>
      </c>
      <c r="W24" s="457"/>
      <c r="X24" s="457"/>
      <c r="Y24" s="457"/>
      <c r="Z24" s="407"/>
      <c r="AA24" s="456">
        <f>SUM(B24:Y24)</f>
        <v>1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P19" sqref="P19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อุตสาหกรรมเกษตร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>
        <v>19</v>
      </c>
      <c r="E9" s="309"/>
      <c r="F9" s="384"/>
      <c r="G9" s="307"/>
      <c r="H9" s="318">
        <f>SUM(B9:G9)</f>
        <v>19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>
        <v>5</v>
      </c>
      <c r="D11" s="311">
        <v>11</v>
      </c>
      <c r="E11" s="312"/>
      <c r="F11" s="385"/>
      <c r="G11" s="310"/>
      <c r="H11" s="319">
        <f t="shared" si="0"/>
        <v>16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5</v>
      </c>
      <c r="D12" s="314">
        <f t="shared" si="1"/>
        <v>30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35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>
        <v>6</v>
      </c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6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>
        <v>9</v>
      </c>
      <c r="O20" s="329">
        <v>4</v>
      </c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9</v>
      </c>
      <c r="AD20" s="333">
        <f t="shared" si="2"/>
        <v>4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9</v>
      </c>
      <c r="O21" s="335">
        <f>SUM(O18:O20)</f>
        <v>10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9</v>
      </c>
      <c r="AD21" s="338">
        <f>SUM(AD18:AD20)</f>
        <v>10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19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19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>
        <f>L21/$L$22</f>
        <v>0</v>
      </c>
      <c r="M23" s="6">
        <f>M21/$L$22</f>
        <v>0</v>
      </c>
      <c r="N23" s="6">
        <f>N21/$L$22</f>
        <v>0.47368421052631576</v>
      </c>
      <c r="O23" s="46">
        <f>O21/$L$22</f>
        <v>0.52631578947368418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>
        <f>AA21/$AA$22</f>
        <v>0</v>
      </c>
      <c r="AB23" s="6">
        <f>AB21/$AA$22</f>
        <v>0</v>
      </c>
      <c r="AC23" s="6">
        <f>AC21/$AA$22</f>
        <v>0.47368421052631576</v>
      </c>
      <c r="AD23" s="48">
        <f>AD21/$AA$22</f>
        <v>0.52631578947368418</v>
      </c>
    </row>
    <row r="24" spans="1:30" ht="19.5" thickBot="1" x14ac:dyDescent="0.35">
      <c r="A24" s="472"/>
      <c r="B24" s="456">
        <f>B22/$AA$22</f>
        <v>0</v>
      </c>
      <c r="C24" s="457"/>
      <c r="D24" s="457"/>
      <c r="E24" s="457"/>
      <c r="F24" s="407"/>
      <c r="G24" s="456">
        <f>G22/$AA$22</f>
        <v>0</v>
      </c>
      <c r="H24" s="457"/>
      <c r="I24" s="457"/>
      <c r="J24" s="457"/>
      <c r="K24" s="407"/>
      <c r="L24" s="456">
        <f>L22/$AA$22</f>
        <v>1</v>
      </c>
      <c r="M24" s="457"/>
      <c r="N24" s="457"/>
      <c r="O24" s="457"/>
      <c r="P24" s="407"/>
      <c r="Q24" s="456">
        <f>Q22/$AA$22</f>
        <v>0</v>
      </c>
      <c r="R24" s="457"/>
      <c r="S24" s="457"/>
      <c r="T24" s="457"/>
      <c r="U24" s="407"/>
      <c r="V24" s="456">
        <f>V22/$AA$22</f>
        <v>0</v>
      </c>
      <c r="W24" s="457"/>
      <c r="X24" s="457"/>
      <c r="Y24" s="457"/>
      <c r="Z24" s="407"/>
      <c r="AA24" s="456">
        <f>SUM(B24:Y24)</f>
        <v>1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อุตสาหกรรมเกษตร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อุตสาหกรรมเกษตร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2018-10-22T03:10:24Z</dcterms:modified>
</cp:coreProperties>
</file>